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MartaKocus\Desktop\"/>
    </mc:Choice>
  </mc:AlternateContent>
  <xr:revisionPtr revIDLastSave="0" documentId="8_{1F7BE2C6-DA00-4590-8715-AC6E37F2ED6C}" xr6:coauthVersionLast="47" xr6:coauthVersionMax="47" xr10:uidLastSave="{00000000-0000-0000-0000-000000000000}"/>
  <bookViews>
    <workbookView xWindow="-110" yWindow="-110" windowWidth="19420" windowHeight="10300" xr2:uid="{00000000-000D-0000-FFFF-FFFF00000000}"/>
  </bookViews>
  <sheets>
    <sheet name="instrukcja" sheetId="1" r:id="rId1"/>
    <sheet name="test pomocy publicznej" sheetId="5" r:id="rId2"/>
    <sheet name="adnotacje beneficjenta" sheetId="4" r:id="rId3"/>
    <sheet name="zasady oceny testu" sheetId="6" r:id="rId4"/>
    <sheet name="klucz oceny testu" sheetId="7" r:id="rId5"/>
  </sheets>
  <externalReferences>
    <externalReference r:id="rId6"/>
    <externalReference r:id="rId7"/>
  </externalReferences>
  <definedNames>
    <definedName name="_xlnm._FilterDatabase" localSheetId="4" hidden="1">'klucz oceny testu'!$A$1:$G$9</definedName>
    <definedName name="przypisy" localSheetId="4">'[1]test pomocy publicznej'!#REF!</definedName>
    <definedName name="przypisy" localSheetId="1">'[2]test pomocy publicznej'!#REF!</definedName>
    <definedName name="przypisy" localSheetId="3">'[1]test pomocy publicznej'!#REF!</definedName>
    <definedName name="przypisy">'[2]test pomocy publicznej'!#REF!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4" i="5" l="1"/>
  <c r="D115" i="5"/>
  <c r="D106" i="5"/>
  <c r="D99" i="5"/>
  <c r="D90" i="5"/>
  <c r="D82" i="5"/>
  <c r="D74" i="5"/>
  <c r="D64" i="5"/>
  <c r="D57" i="5"/>
  <c r="D51" i="5"/>
  <c r="C131" i="5" s="1"/>
  <c r="D40" i="5"/>
  <c r="D34" i="5"/>
  <c r="D28" i="5"/>
  <c r="D21" i="5"/>
  <c r="A21" i="5"/>
  <c r="A28" i="5" s="1"/>
  <c r="A34" i="5" s="1"/>
  <c r="A40" i="5" s="1"/>
  <c r="A51" i="5" s="1"/>
  <c r="A57" i="5" s="1"/>
  <c r="A64" i="5" s="1"/>
  <c r="A74" i="5" s="1"/>
  <c r="A82" i="5" s="1"/>
  <c r="A90" i="5" s="1"/>
  <c r="A99" i="5" s="1"/>
  <c r="A106" i="5" s="1"/>
  <c r="A115" i="5" s="1"/>
  <c r="A124" i="5" s="1"/>
  <c r="C17" i="5"/>
  <c r="C23" i="5" s="1"/>
  <c r="D15" i="5"/>
  <c r="C130" i="5" s="1"/>
  <c r="C30" i="5" l="1"/>
  <c r="C36" i="5"/>
  <c r="C44" i="5" s="1"/>
  <c r="C53" i="5" s="1"/>
  <c r="C59" i="5" s="1"/>
  <c r="C66" i="5" s="1"/>
  <c r="C76" i="5" s="1"/>
  <c r="C84" i="5" s="1"/>
  <c r="C92" i="5" s="1"/>
  <c r="C101" i="5" s="1"/>
  <c r="C108" i="5" s="1"/>
  <c r="C117" i="5" s="1"/>
</calcChain>
</file>

<file path=xl/sharedStrings.xml><?xml version="1.0" encoding="utf-8"?>
<sst xmlns="http://schemas.openxmlformats.org/spreadsheetml/2006/main" count="482" uniqueCount="216">
  <si>
    <t>nazwa zadania</t>
  </si>
  <si>
    <t>nazwa wnioskodawcy</t>
  </si>
  <si>
    <r>
      <t>Część I. CHARAKTER GOSPODARCZY DZIAŁALNOŚCI WNIOSKODAWCY</t>
    </r>
    <r>
      <rPr>
        <sz val="14"/>
        <color theme="1"/>
        <rFont val="Calibri"/>
        <family val="2"/>
        <charset val="238"/>
        <scheme val="minor"/>
      </rPr>
      <t xml:space="preserve"> </t>
    </r>
  </si>
  <si>
    <t>1.1.</t>
  </si>
  <si>
    <t>wpływ na  włączenie dofinansowania do reżimu pomocy publicznej/de minimis</t>
  </si>
  <si>
    <t xml:space="preserve">proszę o wybranie symbolu tylko jednej odpowiedzi! (w pustym polu po prawej) </t>
  </si>
  <si>
    <t>A</t>
  </si>
  <si>
    <t>B</t>
  </si>
  <si>
    <t/>
  </si>
  <si>
    <t>1.2.</t>
  </si>
  <si>
    <t xml:space="preserve">Czy zadanie, którego dotyczy dofinansowanie wiąże się z oferowaniem na rynku towarów lub usług? </t>
  </si>
  <si>
    <t>1.3.</t>
  </si>
  <si>
    <t>brak przychodów/przychody będą stanowić nie więcej niż 5% kosztów realizacji i eksploatacji zadania;</t>
  </si>
  <si>
    <t>przychody będą stanowić 5,01-20% kosztów realizacji i eksploatacji zadania;</t>
  </si>
  <si>
    <t>C</t>
  </si>
  <si>
    <t>przychody będą przekraczać 20% kosztów realizacji i eksploatacji zadania.</t>
  </si>
  <si>
    <t>1.4.</t>
  </si>
  <si>
    <t>1.5.</t>
  </si>
  <si>
    <t>Czy   w  przypadku  prowadzenia   innej  działalności  gospodarczej,  wnioskodawca     zapewni    rozdzielność  finansowo-księgową  z  działalnością będącą przedmiotem dofinansowania?</t>
  </si>
  <si>
    <t xml:space="preserve">Część II. WPŁYW NA WYMIANĘ HANDLOWĄ/ ZAGROŻENIE ZAKŁÓCENIA KONKURENCJI </t>
  </si>
  <si>
    <t>2.1.</t>
  </si>
  <si>
    <t xml:space="preserve">Odbiorcy zadania/efektów realizacji zadania </t>
  </si>
  <si>
    <t>zadanie/efekty realizacji zadania ma charakter badawczy/specjalistyczny z ograniczonym gronem odbiorców;</t>
  </si>
  <si>
    <t>D</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</si>
  <si>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</si>
  <si>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t>E</t>
  </si>
  <si>
    <t>2.2.</t>
  </si>
  <si>
    <t xml:space="preserve">Przewidywana liczba odbiorców zadania/efektów realizacji zadania  w skali roku 
</t>
  </si>
  <si>
    <t>nie więcej niż 5 000;</t>
  </si>
  <si>
    <t>powyżej 5 000.</t>
  </si>
  <si>
    <t>2.3.</t>
  </si>
  <si>
    <t xml:space="preserve">nie dotyczy - brak barier językowych w zakresie korzystania zadania/efektów realizacji zadania; </t>
  </si>
  <si>
    <t>zadanie/efekty realizacji zadania są tłumaczone co najmniej na jeden język obcy;</t>
  </si>
  <si>
    <t>zadanie/efekty realizacji zadania są prezentowane/publikowane wyłącznie w języku polskim.</t>
  </si>
  <si>
    <t>2.4.</t>
  </si>
  <si>
    <t xml:space="preserve">Lokalizacja zadania </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</si>
  <si>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</si>
  <si>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</si>
  <si>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</si>
  <si>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</si>
  <si>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</si>
  <si>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F</t>
  </si>
  <si>
    <t>zadanie/efekty realizacji zadania służą stworzeniu/rozbudowie potencjału wnioskodawcy - koncepcja zadania nie uwzględnia czasu i sposobu udostępniania efektów realizacji zadania.</t>
  </si>
  <si>
    <t>2.5.</t>
  </si>
  <si>
    <t>Dostępność komunikacyjna zadania i/lub efektów realizacji zadania</t>
  </si>
  <si>
    <t>2.6.</t>
  </si>
  <si>
    <t xml:space="preserve">Oferta kulturalna w miejscu realizacji zadania/dostępu do efektów realizacji zadania </t>
  </si>
  <si>
    <t>nie dotyczy – zadanie badawcze/specjalistyczne dostępne za pośrednictwem środków komunikacji elektronicznej;</t>
  </si>
  <si>
    <t>2.7.</t>
  </si>
  <si>
    <t xml:space="preserve">nie dotyczy - zakres i koncepcja zadania nie obejmuje  promocji zadania i/lub efektów jego realizacji.
</t>
  </si>
  <si>
    <t>zadanie/efekty realizacji zadania promowane  będą wyłącznie w państwach spoza UE;</t>
  </si>
  <si>
    <t>2.8.</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</si>
  <si>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</si>
  <si>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</si>
  <si>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</si>
  <si>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2.9.</t>
  </si>
  <si>
    <t>zadanie/efekty realizacji zadania o renomie lokalnej;</t>
  </si>
  <si>
    <t>nie dotyczy -   zakres zadania nie pozwala określić renomy zadania/efektów realizacji zadania (np. nowe wydarzenie kulturalne/nowa inwestycja/zadanie badawcze/ specjalistyczne );</t>
  </si>
  <si>
    <t>zadanie/efekty realizacji zadania o renomie regionalnej (wojewódzkiej);</t>
  </si>
  <si>
    <t>zadanie/efekty realizacji zadania o renomie ogólnopolskiej;</t>
  </si>
  <si>
    <t>zadanie/efekty realizacji zadania o renomie międzynarodowej.</t>
  </si>
  <si>
    <t>2.10.</t>
  </si>
  <si>
    <t>wnioskodawca bez dorobku w zakresie działalności kulturalnej;</t>
  </si>
  <si>
    <t>wnioskodawca o renomie lokalnej;</t>
  </si>
  <si>
    <t>wnioskodawca o renomie regionalnej (wojewódzkiej);</t>
  </si>
  <si>
    <t>wnioskodawca o renomie ogólnopolskiej;</t>
  </si>
  <si>
    <t>wnioskodawca o renomie międzynarodowej.</t>
  </si>
  <si>
    <t xml:space="preserve">PODSUMOWANIE OCENY </t>
  </si>
  <si>
    <t>Część 1</t>
  </si>
  <si>
    <t>Część 2</t>
  </si>
  <si>
    <t>włączenie zadania do reżimu pomocy publicznej/pomocy de minimis</t>
  </si>
  <si>
    <t>OCENA KOŃCOWA</t>
  </si>
  <si>
    <t>Zatwierdzam:</t>
  </si>
  <si>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</si>
  <si>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z zadania/efektów realizacji zadania   będą  korzystali  mieszkańcy  danego  województwa, ewentualny udział odbiorców zagranicznych nie przekroczy  20% odbiorców zadania;</t>
  </si>
  <si>
    <t>z zadania/efektów realizacji zadania   będą korzystać wyłącznie lokalni odbiorcy w  promieniu  75  km,  ewentualny  udział  odbiorców  zagranicznych  nie  przekroczy 5% odbiorców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</si>
  <si>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  </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</si>
  <si>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</si>
  <si>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</si>
  <si>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</si>
  <si>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 xml:space="preserve">Czy  zadanie  ma  charakter czysto  społeczny,  edukacyjny  lub  kulturalny,  a  jego efekty będą otwarte dla ogółu społeczeństwa bezpłatnie w trakcie jego  realizacji oraz po jego zakończeniu? </t>
  </si>
  <si>
    <t xml:space="preserve">Czy   wnioskodawca   prowadzi   działalność   polegającą   na  oferowaniu na rynku  towarów lub usług? </t>
  </si>
  <si>
    <t>Język, w którym prezentowane jest zadanie/efekty realizacji zadania</t>
  </si>
  <si>
    <t>nr Witkac</t>
  </si>
  <si>
    <t>Z uwagi na określone ustawowo funkcje muzeów obligatoryjnie należy zaznaczyć odpowiedź "A".</t>
  </si>
  <si>
    <t>Odpowiedź "A" można wybrać jedynie w przypadku, gdy zadanie nie wiąże się z uzyskiwaniem jakichkolwiek przychodów - ani tych pośrednich, ani tych osiąganych w okresie trwałości projektu wynoszącym 3 lata od dnia zakończenia zadania.</t>
  </si>
  <si>
    <t>Z uwagi na wymogi określone w umowie dotacyjnej obligatoryjnie należy zaznaczyć odpowiedź "A".</t>
  </si>
  <si>
    <t>TAK</t>
  </si>
  <si>
    <t>NIE</t>
  </si>
  <si>
    <t>Prognozowane przychody uzyskane z tytułu realizacji zadania i/lub z wykorzystaniem efektów realizacji zadania.</t>
  </si>
  <si>
    <t>Promocja zadania/efektów realizacji zadania</t>
  </si>
  <si>
    <t>zadanie/efekty realizacji zadania promowane będą poza granicami RP i/lub w językach obcych, w tym poprzez środki komunikacji elektronicznej.</t>
  </si>
  <si>
    <t xml:space="preserve">zadanie i/lub efekty realizacji zadania promowane  będą  wyłącznie  na  terytorium  RP,  wyłącznie  w  języku polskim;
</t>
  </si>
  <si>
    <t>zadanie/efekty realizacji zadania  promowane  będą  wyłącznie w promieniu 75 km od miejsca wydarzenia.</t>
  </si>
  <si>
    <t>Unikatowość zadania/efektów realizacji zadania</t>
  </si>
  <si>
    <t>Renoma zadania/efektów realizacji zadania</t>
  </si>
  <si>
    <t>Renoma wnioskodawcy</t>
  </si>
  <si>
    <t>Podpis dyrektora muzeum</t>
  </si>
  <si>
    <t>Uwagi:</t>
  </si>
  <si>
    <t>pola pomarańczowe wypełnia muzeum</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</si>
  <si>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</si>
  <si>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</si>
  <si>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</si>
  <si>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odpowiedź muzeum</t>
  </si>
  <si>
    <t>pola niebieskie wypełnia NIM</t>
  </si>
  <si>
    <t>Symbol odpowiedzi i ocena zatwierdzona przez NIM</t>
  </si>
  <si>
    <t>OCENA KOŃCOWA (TAK/NIE - wypełnia NIM)</t>
  </si>
  <si>
    <t xml:space="preserve">&gt; Renomę zadania należy rozumieć jako czynnik określający rozpoznawalność/popularność zadania (w sensie uniwersalnym, a nie wśród wąskiego grona wyspecjalizowanych odbiorców) z uwagi na prezentowane treści. Określając renomę zadania należy wziąć pod uwagę czy tematyka zadania oraz jego odbiorcy wykraczają poza wymiar lokalny, regionalny bądź też ogólnopolski - w tym zakresie odpowiedź powinna być spójna z odpowiedzią na pytanie 2.1. W przypadku wybrania odpowiedzi "C", "D" lub "E" w "adnotacjach beneficjenta" należy dodać stosowne uzasadnienie.
&gt; Odpowiedź "B" należy wybrać w przypadku zadań, w których w okresie realizacji zadania i w okresie trwałości projektu, wynoszącym 3 lata od dnia zakończenia zadania, planuje się jedynie udostępnienie wizerunku zakupionego obiektu/kolekcji.
</t>
  </si>
  <si>
    <t>Renomę wnioskodawcy należy rozumieć jako czynnik określający rozpoznawalność/popularność instytucji (w sensie uniwersalnym, a nie wśród wąskiego grona wyspecjalizowanych odbiorców). Co do zasady przyjmuje się, że muzea samorządowe nie mają renomy ogólnopolskiej, lecz lokalną lub regionalną - w zależności od skali oddziaływania. W przypadku wybrania odpowiedzi "D" lub "E" w "adnotacjach beneficjenta" należy dodać stosowne uzasadnienie.</t>
  </si>
  <si>
    <r>
      <t>ADNOTACJE BENEFICJENTA</t>
    </r>
    <r>
      <rPr>
        <b/>
        <sz val="9"/>
        <color theme="1"/>
        <rFont val="Calibri"/>
        <family val="2"/>
        <charset val="238"/>
        <scheme val="minor"/>
      </rPr>
      <t xml:space="preserve"> </t>
    </r>
  </si>
  <si>
    <t>Podpis dyrektora muzeum:</t>
  </si>
  <si>
    <t>L.P</t>
  </si>
  <si>
    <t>uzasadnienie odpowiedzi</t>
  </si>
  <si>
    <t>1.3</t>
  </si>
  <si>
    <t>2.1</t>
  </si>
  <si>
    <t xml:space="preserve">...
</t>
  </si>
  <si>
    <r>
      <t>W "adnotacjach beneficjenta" należy zamieścić uzasadnienie dokonanego wyboru odpowiedzi wraz z kalkulacją procentowego stosunku przychodów do sumy kosztów eksploatacji zadania i kosztów realizacji zadania, przygotowaną na podstawie danych finansowych uzyskanych z działu finansowego muzeum, tj.:
... zł [przychody]: (... zł [koszt eksploatacji] + ... zł [koszt zadania])</t>
    </r>
    <r>
      <rPr>
        <sz val="12"/>
        <color rgb="FFFF0000"/>
        <rFont val="Calibri"/>
        <family val="2"/>
        <charset val="238"/>
        <scheme val="minor"/>
      </rPr>
      <t xml:space="preserve"> </t>
    </r>
    <r>
      <rPr>
        <sz val="12"/>
        <rFont val="Calibri"/>
        <family val="2"/>
        <scheme val="minor"/>
      </rPr>
      <t xml:space="preserve">x </t>
    </r>
    <r>
      <rPr>
        <sz val="12"/>
        <color theme="1"/>
        <rFont val="Calibri"/>
        <family val="2"/>
        <scheme val="minor"/>
      </rPr>
      <t xml:space="preserve">100% = ... %
oraz opisaniem części składowych uwzględnionych przychodów i kosztów eksploatacji zadania. Przedstawiona kalkulacja może być oparta na danych szacunkowych.
&gt; Udzielając odpowiedzi należy wziąć pod uwagę nie tylko przychody bezpośrednie z zadania, ale również przychody pośrednie, czyli potencjalnie możliwe do uzyskania z wykorzystaniem efektów realizacji zadania (np. z tytułu odpłatnego udostępniania wystawy, na której znajdzie się zakupiony obiekt/kolekcja, odpłatnego udziału w zajęciach edukacyjnych prowadzonych z wykorzystaniem zakupionego obiektu/kolekcji, odpłatnego wypożyczania zakupionego obiektu/kolekcji, odpłatnego udostępniania wizerunku zakupionego obiektu/kolekcji), jak również prognozowane przychody bezpośrednie i pośrednie możliwe do uzyskania w okresie trwałości projektu wynoszącym 3 lata od dnia zakończenia zadania.
&gt; Jeżeli zakupiony obiekt/kolekcja będzie prezentowany na jakiejkolwiek odpłatnej wystawie, to dofinansowanie należy traktować jako wsparcie dla tej wystawy. W przypadku osobnego biletowania wystawy należy wziąć pod uwagę przychody i koszty eksploatacji dotyczące jedynie tej wystawy. W przypadku biletowania zbiorczego należy uwzględnić całkowity przychód z biletów i pełne koszty eksploatacji wystaw objętych wspólnym biletem (budynku, w którym się one znajdują). W przypadku wystaw stałych zarówno przychody, jak i koszty związane z eksploatacją zadania należy określić w skali roku. W przypadku wystaw czasowych okres ten powinien obejmować faktyczny czas ekspozycji.
&gt; W przypadku wykorzystywania zakupionego obiektu/kolekcji do prowadzenia odpłatnych (w ramach osobnego biletowania bądź w ramach zakupu biletu wstępu do muzeum) zajęć edukacyjnych, przychód z tego tytułu również należy uwzględnić w obliczeniach. </t>
    </r>
  </si>
  <si>
    <r>
      <t xml:space="preserve">Co do zasady obligatoryjnie należy wybrać odpowiedź "A". Odpowiedź "B" można zaznaczyć jedynie w sytuacji, gdy kupowany obiekt/kolekcja (w tym jego wizerunek) nie będzie w żaden sposób wykorzystywany w działalności wystawienniczej, edukacyjnej i popularyzatorskiej muzeum w okresie realizacji zadania oraz w okresie trwałości projektu wynoszącym 3 lata od dnia zakończenia zadania. W przypadku wybrania odpowiedzi "B" należy zamieścić stosowne </t>
    </r>
    <r>
      <rPr>
        <b/>
        <sz val="12"/>
        <color theme="1"/>
        <rFont val="Calibri"/>
        <family val="2"/>
      </rPr>
      <t xml:space="preserve">uzasadnienie </t>
    </r>
    <r>
      <rPr>
        <b/>
        <sz val="12"/>
        <rFont val="Calibri"/>
        <family val="2"/>
      </rPr>
      <t>w drugim arkuszu niniejszego dokumentu pn.:</t>
    </r>
    <r>
      <rPr>
        <b/>
        <sz val="12"/>
        <color rgb="FFFF0000"/>
        <rFont val="Calibri"/>
        <family val="2"/>
        <charset val="238"/>
      </rPr>
      <t xml:space="preserve"> </t>
    </r>
    <r>
      <rPr>
        <b/>
        <sz val="12"/>
        <color theme="1"/>
        <rFont val="Calibri"/>
        <family val="2"/>
      </rPr>
      <t>"adnotacje beneficjenta"</t>
    </r>
    <r>
      <rPr>
        <sz val="12"/>
        <color theme="1"/>
        <rFont val="Calibri"/>
        <family val="2"/>
      </rPr>
      <t>.</t>
    </r>
  </si>
  <si>
    <r>
      <t xml:space="preserve">&gt; Należy rozważyć czy istnieją jakiekolwiek przesłanki, aby przypuszczać, że zadanie będzie miało zasięg ponadlokalny (odpowiedź "A"). W przypadku podjęcia decyzji pozytywnej i wyboru odpowiedzi "B", "D" lub "E", należy zamieścić stosowne </t>
    </r>
    <r>
      <rPr>
        <b/>
        <sz val="12"/>
        <rFont val="Calibri"/>
        <family val="2"/>
        <scheme val="minor"/>
      </rPr>
      <t>uzasadnienie w arkuszu "adnotacje beneficjenta"</t>
    </r>
    <r>
      <rPr>
        <sz val="12"/>
        <rFont val="Calibri"/>
        <family val="2"/>
        <scheme val="minor"/>
      </rPr>
      <t xml:space="preserve">.
&gt; W przypadku wybrania odpowiedzi "C" należy zamieścić stosowne </t>
    </r>
    <r>
      <rPr>
        <b/>
        <sz val="12"/>
        <rFont val="Calibri"/>
        <family val="2"/>
        <scheme val="minor"/>
      </rPr>
      <t>uzasadnienie w arkuszu "adnotacje beneficjenta"</t>
    </r>
    <r>
      <rPr>
        <sz val="12"/>
        <rFont val="Calibri"/>
        <family val="2"/>
        <scheme val="minor"/>
      </rPr>
      <t>.</t>
    </r>
  </si>
  <si>
    <r>
      <t xml:space="preserve">Należy wziąć pod uwagę frekwencję na wystawie, na której znajdzie się zakupiony obiekt/kolekcja oraz liczbę uczestników zajęć edukacyjnych realizowanych z wykorzystaniem zakupionego obiektu/kolekcji. W przypadku zadań, w których planuje się jedynie udostępnienie wizerunku zakupionego obiektu/kolekcji należy wziąć pod uwagę liczbę osób, które będą z niego korzystały za pośrednictwem strony internetowej. </t>
    </r>
    <r>
      <rPr>
        <b/>
        <sz val="12"/>
        <color theme="1"/>
        <rFont val="Calibri"/>
        <family val="2"/>
        <scheme val="minor"/>
      </rPr>
      <t>Uzasadnienie wybranej odpowiedzi, należy zamieścić w arkuszu "adnotacje beneficjenta".</t>
    </r>
    <r>
      <rPr>
        <sz val="12"/>
        <color theme="1"/>
        <rFont val="Calibri"/>
        <family val="2"/>
        <scheme val="minor"/>
      </rPr>
      <t xml:space="preserve">
Jeżeli elementem składowym zadania jest zarówno udostępnienie fizyczne zakupionego obiektu/kolekcji, jak i udostępnienie wizerunku odpowiedzi należy udzielić biorąc pod uwagę jedynie aspekt udostępnienia fizycznego.</t>
    </r>
  </si>
  <si>
    <r>
      <t xml:space="preserve">Z uwagi na fakt, że co do zasady do zapoznania się z obiektem/kolekcją nie jest potrzebna znajomość języka polskiego należy zaznaczyć odpowiedź "A". W przypadku wskazania innej odpowiedzi, należy zamieścić </t>
    </r>
    <r>
      <rPr>
        <b/>
        <sz val="12"/>
        <color theme="1"/>
        <rFont val="Calibri"/>
        <family val="2"/>
        <scheme val="minor"/>
      </rPr>
      <t>uzasadnienie w arkuszu "adnotacje beneficjenta"</t>
    </r>
    <r>
      <rPr>
        <sz val="12"/>
        <color theme="1"/>
        <rFont val="Calibri"/>
        <family val="2"/>
        <scheme val="minor"/>
      </rPr>
      <t>.</t>
    </r>
  </si>
  <si>
    <r>
      <t>&gt; Odpowiedź "A", "B" lub "C" możliwa jest wyłącznie w przypadku miejscowości położonych w jednym z pięciu województw niegraniczących z innymi państwami.
&gt; Odpowiedź "E" należy wybrać w przypadku zadań, w których w okresie realizacji zadania i w okresie trwałości projektu, wynoszącym 3 lata od dnia zakończenia zadania, planuje się jedynie udostępnienie wizerunku zakupionego obiektu/kolekcji.
&gt; Odpowiedź "F" można zaznaczyć jedynie w sytuacji, gdy kupowany obiekt/kolekcja (w tym jego wizerunek) nie będzie w żaden sposób wykorzystywany w działalności wystawienniczej, edukacyjnej i popularyzatorskiej muzeum w okresie realizacji zadania i w okresie trwałości projektu wynoszącym 3 lata od dnia zakończenia zadania. W przypadku wybrania odpowiedzi "F", należy zamieścić stosowne</t>
    </r>
    <r>
      <rPr>
        <b/>
        <sz val="12"/>
        <color theme="1"/>
        <rFont val="Calibri"/>
        <family val="2"/>
        <scheme val="minor"/>
      </rPr>
      <t xml:space="preserve"> uzasadnienie w arkuszu "adnotacje beneficjenta"</t>
    </r>
    <r>
      <rPr>
        <sz val="12"/>
        <color theme="1"/>
        <rFont val="Calibri"/>
        <family val="2"/>
        <scheme val="minor"/>
      </rPr>
      <t>. 
Jeżeli elementem składowym zadania jest zarówno udostępnienie fizyczne zakupionego obiektu/kolekcji, jak i udostępnienie wizerunku odpowiedzi należy udzielić biorąc pod uwagę jedynie aspekt udostępnienia fizycznego.</t>
    </r>
  </si>
  <si>
    <t>Jeżeli zakupiony obiekt/kolekcja będzie prezentowany na wystawie lub wykorzystywany do realizacji stacjonarnych zajęć edukacyjnych, należy wybrać odpowiedź "A", "B" lub "C". W przypadku zadań, w których w okresie realizacji zadania i w okresie trwałości projektu, wynoszącym 3 lata od dnia zakończenia zadania, planuje się jedynie udostępnienie wizerunku zakupionego obiektu/kolekcji należy wybrać odpowiedź "D". Jeżeli elementem składowym zadania jest zarówno udostępnienie fizyczne zakupionego obiektu/kolekcji, jak i udostępnienie wizerunku odpowiedzi należy udzielić biorąc pod uwagę jedynie aspekt udostępnienia fizycznego.</t>
  </si>
  <si>
    <r>
      <t xml:space="preserve">&gt; Wybór odpowiedź "A" możliwy jest wyłącznie w przypadku muzeów, które zlokalizowane są w miejscu, w którym w promieniu 20 km nie funkcjonuje żadna inna instytucja kultury. W przypadku wybrania odpowiedzi "A" należy zamieścić stosowne </t>
    </r>
    <r>
      <rPr>
        <b/>
        <sz val="12"/>
        <color theme="1"/>
        <rFont val="Calibri"/>
        <family val="2"/>
        <scheme val="minor"/>
      </rPr>
      <t>uzasadnienie w arkuszu "adnotacje beneficjenta"</t>
    </r>
    <r>
      <rPr>
        <sz val="12"/>
        <color theme="1"/>
        <rFont val="Calibri"/>
        <family val="2"/>
        <scheme val="minor"/>
      </rPr>
      <t>.
&gt; Odpowiedź "B" należy wybrać w przypadku zadań, w których w okresie realizacji zadania i w okresie trwałości projektu, wynoszącym 3 lata od dnia zakończenia zadania, planuje się jedynie udostępnienie wizerunku zakupionego obiektu/kolekcji.
&gt; Odpowiedź "C" należy wybrać w przypadku, gdy w promieniu 20 km funkcjonuje instytucja o podobnym profilu działalności kulturalnej (np. inne muzeum). 
&gt; Odpowiedź "D" należy wybrać w przypadku, gdy w promieniu 20 km funkcjonuje instytucja o innym profilu działalności kulturalnej.</t>
    </r>
  </si>
  <si>
    <r>
      <t xml:space="preserve">Ponieważ umowa na dofinansowanie obliguje beneficjenta do zamieszczenia informacji o projekcie na stronie internetowej nie ma możliwości zaznaczenia odpowiedzi "A" i "B". Odpowiedź "C" powinny zaznaczyć te instytucje, które posiadają stronę internetową wyłącznie w języku polskim. Odpowiedź "C" należy zaznaczyć także w przypadku, gdy obcojęzyczna wersja strony zawiera tylko podstawowe dane o instytucji, a informacje o zadaniu i jego efektach będą wyłącznie w języku polskim. </t>
    </r>
    <r>
      <rPr>
        <b/>
        <sz val="12"/>
        <color theme="1"/>
        <rFont val="Calibri"/>
        <family val="2"/>
        <scheme val="minor"/>
      </rPr>
      <t>Uzasadnienie wybranej odpowiedzi należy zamieścić w arkuszu "adnotacje beneficjenta".</t>
    </r>
  </si>
  <si>
    <r>
      <t xml:space="preserve">Unikatowość należy rozumieć w kontekście zakłócenia konkurencji i wpływu na wymianę handlową, dlatego też czynnik ten określa skalę atrakcyjności zadania w znaczeniu komercyjnym. Jako unikatowe należy traktować zatem wyłącznie zadanie prezentujące treści uniwersalne i komercyjnie atrakcyjne na poziomie ogólnopolskim lub międzynarodowym, które w znaczący sposób wpłynie na wzrost frekwencji czy przychodów uzyskiwanych przez instytucję. W przypadku wybrania odpowiedzi "B" lub "C" </t>
    </r>
    <r>
      <rPr>
        <b/>
        <sz val="12"/>
        <color theme="1"/>
        <rFont val="Calibri"/>
        <family val="2"/>
        <scheme val="minor"/>
      </rPr>
      <t>w arkuszu "adnotacje beneficjenta" należy dodać stosowne uzasadnienie</t>
    </r>
    <r>
      <rPr>
        <sz val="12"/>
        <color theme="1"/>
        <rFont val="Calibri"/>
        <family val="2"/>
        <scheme val="minor"/>
      </rPr>
      <t>.</t>
    </r>
  </si>
  <si>
    <t xml:space="preserve">odpowiedź muzeum  </t>
  </si>
  <si>
    <t>brak przychodów/przychody będą stanowić nie więcej niż 5% kosztów realizacji i eksploatacji zadania</t>
  </si>
  <si>
    <t>przychody będą stanowić 5,01-20% kosztów realizacji i eksploatacji zadania</t>
  </si>
  <si>
    <t>przychody będą przekraczać 20% kosztów realizacji i eksploatacji zadania</t>
  </si>
  <si>
    <t>Czy  zadanie  ma  charakter czysto  społeczny,  edukacyjny  lub  kulturalny,  a  jego efekty będą otwarte dla ogółu społeczeństwa bezpłatnie w trakcie jego  realizacji oraz po jego zakończeniu?</t>
  </si>
  <si>
    <t>Odbiorcy zadania/efektów realizacji zadania.</t>
  </si>
  <si>
    <t>z zadania/efektów realizacji zadania będą korzystać wyłącznie lokalni odbiorcy w  promieniu  75  km,  ewentualny  udział  odbiorców  zagranicznych  nie  przekroczy 5% odbiorców zadania</t>
  </si>
  <si>
    <t>z zadania/efektów realizacji zadania będą  korzystali  mieszkańcy  danego  województwa, ewentualny udział odbiorców zagranicznych nie przekroczy  20% odbiorców zadania</t>
  </si>
  <si>
    <t>zadanie/efekty realizacji zadania ma charakter badawczy/specjalistyczny z ograniczonym gronem odbiorców</t>
  </si>
  <si>
    <r>
      <rPr>
        <u/>
        <sz val="10"/>
        <color theme="1"/>
        <rFont val="Calibri"/>
        <family val="2"/>
        <charset val="238"/>
        <scheme val="minor"/>
      </rPr>
      <t>zadanie ma zasięg ogólnopolski:</t>
    </r>
    <r>
      <rPr>
        <sz val="10"/>
        <color theme="1"/>
        <rFont val="Calibri"/>
        <family val="2"/>
        <charset val="238"/>
        <scheme val="minor"/>
      </rPr>
      <t xml:space="preserve"> z zadania/efektów realizacji zadania  będą  korzystać osoby zamieszkałe na terytorium RP, ewentualny udział odbiorców zagranicznych nie przekroczy  20% odbiorców zadania</t>
    </r>
  </si>
  <si>
    <r>
      <rPr>
        <u/>
        <sz val="10"/>
        <color theme="1"/>
        <rFont val="Calibri"/>
        <family val="2"/>
        <charset val="238"/>
        <scheme val="minor"/>
      </rPr>
      <t>zadanie ma zasięg międzynarodowy:</t>
    </r>
    <r>
      <rPr>
        <sz val="10"/>
        <color theme="1"/>
        <rFont val="Calibri"/>
        <family val="2"/>
        <charset val="238"/>
        <scheme val="minor"/>
      </rPr>
      <t xml:space="preserve"> odbiorcy zagraniczni będą stanowić ponad 20% liczby osób korzystających z zadania/efektów realizacji zadania</t>
    </r>
  </si>
  <si>
    <t>Przewidywana liczba odbiorców zadania/efektów realizacji zadania  w skali roku.</t>
  </si>
  <si>
    <t>nie więcej niż 5 000</t>
  </si>
  <si>
    <t>powyżej 5 000</t>
  </si>
  <si>
    <t>Język, w którym prezentowane jest zadanie/efekty realizacji zadania.</t>
  </si>
  <si>
    <t>nie dotyczy - brak barier językowych w zakresie korzystania zadania/efektów realizacji zadania</t>
  </si>
  <si>
    <t>zadanie/efekty realizacji zadania są tłumaczone co najmniej na jeden język obcy</t>
  </si>
  <si>
    <t>zadanie/efekty realizacji zadania są prezentowane/publikowane wyłącznie w języku polskim</t>
  </si>
  <si>
    <t>Lokalizacja zadania.</t>
  </si>
  <si>
    <t>zadanie/efekty realizacji zadania  w większości będą dostępne wyłącznie w RP, w miastach/miejscowościach do 100 tys. mieszkańców(jednym lub więcej)</t>
  </si>
  <si>
    <t>zadanie/efekty realizacji zadania  są dostępne wyłącznie w RP, w większości w miastach powyżej 100 tys. mieszkańców(jednym lub więcej)</t>
  </si>
  <si>
    <t>zadanie/efekty realizacji zadania w większości  są dostępne na terytorium RP, w stolicy województwa</t>
  </si>
  <si>
    <t>zadanie/efekty realizacji zadania  są dostępne w województwie graniczącym z innym państwem</t>
  </si>
  <si>
    <t>zadanie/efekty realizacji zadania  są dostępne zagranicą – w tym  poprzez środki komunikacji elektronicznej</t>
  </si>
  <si>
    <t>zadanie/efekty realizacji zadania służą stworzeniu/rozbudowie potencjału wnioskodawcy - koncepcja zadania nie uwzględnia czasu i sposobu udostępniania efektów realizacji zadania</t>
  </si>
  <si>
    <t>Dostępność komunikacyjna zadania i/lub efektów realizacji zadania.</t>
  </si>
  <si>
    <r>
      <rPr>
        <u/>
        <sz val="10"/>
        <color theme="1"/>
        <rFont val="Calibri"/>
        <family val="2"/>
        <charset val="238"/>
        <scheme val="minor"/>
      </rPr>
      <t xml:space="preserve">utrudniona </t>
    </r>
    <r>
      <rPr>
        <sz val="10"/>
        <color theme="1"/>
        <rFont val="Calibri"/>
        <family val="2"/>
        <charset val="238"/>
        <scheme val="minor"/>
      </rPr>
      <t xml:space="preserve">  -  praktycznie  wyłącznie  za  pośrednictwem  komunikacji  samochodowej  -  również  w  przypadku,  gdy  odległość  od  dworca kolejowego/autobusowego wynosi poniżej 50 km, ale częstotliwość  kursowania komunikacji jest ograniczona i uniemożliwia swobodny dojazd i  wyjazd (np.: kursowanie dwa razy dziennie rano i wieczorem, ograniczenia  kursowania w okresie wakacyjnym etc.)</t>
    </r>
  </si>
  <si>
    <r>
      <rPr>
        <u/>
        <sz val="10"/>
        <color theme="1"/>
        <rFont val="Calibri"/>
        <family val="2"/>
        <charset val="238"/>
        <scheme val="minor"/>
      </rPr>
      <t>średnia</t>
    </r>
    <r>
      <rPr>
        <sz val="10"/>
        <color theme="1"/>
        <rFont val="Calibri"/>
        <family val="2"/>
        <charset val="238"/>
        <scheme val="minor"/>
      </rPr>
      <t xml:space="preserve"> – możliwy dojazd komunikacją samochodową i kolejową, przy czym odległość od dworca kolejowego/autobusowego wynosi poniżej 50 km</t>
    </r>
  </si>
  <si>
    <r>
      <rPr>
        <u/>
        <sz val="10"/>
        <color theme="1"/>
        <rFont val="Calibri"/>
        <family val="2"/>
        <charset val="238"/>
        <scheme val="minor"/>
      </rPr>
      <t xml:space="preserve">łatwa </t>
    </r>
    <r>
      <rPr>
        <sz val="10"/>
        <color theme="1"/>
        <rFont val="Calibri"/>
        <family val="2"/>
        <charset val="238"/>
        <scheme val="minor"/>
      </rPr>
      <t xml:space="preserve"> –  możliwy  dojazd  zarówno  komunikacją  samochodową,  kolejową  oraz lotniczą</t>
    </r>
  </si>
  <si>
    <t>możliwość korzystania z zadania/efektów realizacji zadania w dowolnej lokalizacji (zadania wydawnicze i/lub dostępne za pośrednictwem środków komunikacji elektronicznej)</t>
  </si>
  <si>
    <t>Oferta kulturalna w miejscu realizacji zadania/dostępu do efektów realizacji zadania .</t>
  </si>
  <si>
    <t>w promieniu 20 km od miejsca/miejsc realizacji zadania/dostępu do efektów realizacji zadania nie odbywają się inne przedsięwzięcia o funkcji substytucyjnej do zadania/efektów realizacji zadania oraz/lub nie funkcjonują inne  podmioty/obiekty/infrastruktury o profilu substytucyjnym do profilu działalności beneficjenta</t>
  </si>
  <si>
    <t>nie dotyczy – zadanie badawcze/specjalistyczne dostępne za pośrednictwem środków komunikacji elektronicznej</t>
  </si>
  <si>
    <t>w promieniu 20 km od miejsca/miejsc realizacji zadania/dostępu do efektów realizacji zadania  odbywają się inne przedsięwzięcia o funkcji substytucyjnej do zadania/efektów realizacji zadania oraz/lub funkcjonują inne  podmioty/obiekty/infrastruktury o profilu substytucyjnym do profilu działalności beneficjenta</t>
  </si>
  <si>
    <t>w promieniu 20 km od lokalizacji, w której dostępne będzie zadanie/efekty realizacji zadania, odbywają się wydarzenia o innej funkcji kulturalnej/edukacyjnej oraz/lub funkcjonują inne  podmioty/obiekty/infrastruktury z zakresu działalności kulturalnej  które  mogą  przyczynić  się  do  zwiększenia odbiorców efektów realizacji zadania</t>
  </si>
  <si>
    <t>Promocja zadania/efektów realizacji zadania.</t>
  </si>
  <si>
    <t>nie dotyczy - zakres i koncepcja zadania nie obejmuje  promocji zadania i/lub efektów jego realizacji</t>
  </si>
  <si>
    <t>zadanie/efekty realizacji zadania  promowane  będą  wyłącznie w promieniu 75 km od miejsca wydarzenia</t>
  </si>
  <si>
    <t>zadanie i/lub efekty realizacji zadania promowane  będą  wyłącznie  na  terytorium  RP,  wyłącznie  w  języku polskim</t>
  </si>
  <si>
    <t>zadanie/efekty realizacji zadania promowane  będą wyłącznie w państwach spoza UE</t>
  </si>
  <si>
    <t>zadanie/efekty realizacji zadania promowane będą poza granicami RP i/lub w językach obcych, w tym poprzez środki komunikacji elektronicznej</t>
  </si>
  <si>
    <t>Unikatowość zadania/efektów realizacji zadania.</t>
  </si>
  <si>
    <t>zadanie/efekty realizacji zadania  są pozbawione cech unikatowych w skali ogólnopolskiej/regionalnej/lokalnej</t>
  </si>
  <si>
    <t>zadanie/efekty realizacji zadania  będą miały unikatowy charakter w skali ogólnopolskiej</t>
  </si>
  <si>
    <t>zadanie/efekty realizacji zadania  będą miały unikatowy charakter w skali międzynarodowej</t>
  </si>
  <si>
    <t>Renoma zadania/efektów realizacji zadania.</t>
  </si>
  <si>
    <t>zadanie/efekty realizacji zadania o renomie lokalnej</t>
  </si>
  <si>
    <t>nie dotyczy -   zakres zadania nie pozwala określić renomy zadania/efektów realizacji zadania (np. nowe wydarzenie kulturalne/nowa inwestycja/zadanie badawcze/ specjalistyczne)</t>
  </si>
  <si>
    <t>zadanie/efekty realizacji zadania o renomie regionalnej (wojewódzkiej)</t>
  </si>
  <si>
    <t>zadanie/efekty realizacji zadania o renomie ogólnopolskiej</t>
  </si>
  <si>
    <t>zadanie/efekty realizacji zadania o renomie międzynarodowej</t>
  </si>
  <si>
    <t>Renoma wnioskodawcy.</t>
  </si>
  <si>
    <t>wnioskodawca bez dorobku w zakresie działalności kulturalnej</t>
  </si>
  <si>
    <t>wnioskodawca o renomie lokalnej</t>
  </si>
  <si>
    <t>wnioskodawca o renomie regionalnej (wojewódzkiej)</t>
  </si>
  <si>
    <t>wnioskodawca o renomie ogólnopolskiej</t>
  </si>
  <si>
    <t>wnioskodawca o renomie międzynarodowej</t>
  </si>
  <si>
    <t>SZCZEGÓŁOWA INFORMACJA DOTYCZĄCA POMOCY PUBLICZNEJ 
Rozbudowa zbiorów muzealnych 2025</t>
  </si>
  <si>
    <r>
      <t xml:space="preserve">SZCZEGÓŁOWA INFORMACJA DOTYCZĄCA POMOCY PUBLICZNEJ
</t>
    </r>
    <r>
      <rPr>
        <b/>
        <sz val="18"/>
        <color theme="1"/>
        <rFont val="Calibri"/>
        <family val="2"/>
        <scheme val="minor"/>
      </rPr>
      <t>Rozbudowa zbiorów muzealnych 2025</t>
    </r>
  </si>
  <si>
    <t>ZASADY OCENY TESTU POMOCY PUBLICZNEJ</t>
  </si>
  <si>
    <r>
      <t xml:space="preserve">1. </t>
    </r>
    <r>
      <rPr>
        <sz val="11"/>
        <color theme="1"/>
        <rFont val="Calibri"/>
        <family val="2"/>
        <charset val="238"/>
        <scheme val="minor"/>
      </rPr>
      <t xml:space="preserve">Test pomocy publicznej składa się z dwóch części:
Część I - CHARAKTER GOSPODARCZY DZIAŁALNOŚCI WNIOSKODAWCY      
Część II - WPŁYW NA WYMIANĘ HANDLOWĄ/ ZAGROŻENIE ZAKŁÓCENIA KONKURENCJI
</t>
    </r>
    <r>
      <rPr>
        <b/>
        <sz val="11"/>
        <color theme="1"/>
        <rFont val="Calibri"/>
        <family val="2"/>
        <charset val="238"/>
        <scheme val="minor"/>
      </rPr>
      <t>2.</t>
    </r>
    <r>
      <rPr>
        <sz val="11"/>
        <color theme="1"/>
        <rFont val="Calibri"/>
        <family val="2"/>
        <charset val="238"/>
        <scheme val="minor"/>
      </rPr>
      <t xml:space="preserve"> W obu częściach testu stosuje się 3 kategorie odpowiedzi, które określają:</t>
    </r>
    <r>
      <rPr>
        <b/>
        <sz val="11"/>
        <color theme="1"/>
        <rFont val="Calibri"/>
        <family val="2"/>
        <charset val="238"/>
        <scheme val="minor"/>
      </rPr>
      <t xml:space="preserve">
</t>
    </r>
  </si>
  <si>
    <t>brak przesłanek dla włączenia zadania do reżimu pomocy publicznej</t>
  </si>
  <si>
    <t>ocena -1</t>
  </si>
  <si>
    <t>brak jednoznacznych przesłanek za wyłączeniem z lub włączeniem zadania do reżimu  pomocy publicznej</t>
  </si>
  <si>
    <t>ocena 0</t>
  </si>
  <si>
    <t>są przesłanki dla włączenia zadania do reżimu  pomocy publicznej</t>
  </si>
  <si>
    <t>ocena 1</t>
  </si>
  <si>
    <r>
      <t>3</t>
    </r>
    <r>
      <rPr>
        <sz val="11"/>
        <color theme="1"/>
        <rFont val="Calibri"/>
        <family val="2"/>
        <charset val="238"/>
        <scheme val="minor"/>
      </rPr>
      <t xml:space="preserve">. Ocena testu pomocy publicznej odbywa się maksymalnie w 2 fazach:
      a. faza 1 – ocena części I testu;
      b. faza 2 – ocena części II testu;
</t>
    </r>
    <r>
      <rPr>
        <b/>
        <sz val="11"/>
        <color theme="1"/>
        <rFont val="Calibri"/>
        <family val="2"/>
        <charset val="238"/>
        <scheme val="minor"/>
      </rPr>
      <t>4.</t>
    </r>
    <r>
      <rPr>
        <sz val="11"/>
        <color theme="1"/>
        <rFont val="Calibri"/>
        <family val="2"/>
        <charset val="238"/>
        <scheme val="minor"/>
      </rPr>
      <t xml:space="preserve"> </t>
    </r>
    <r>
      <rPr>
        <b/>
        <u/>
        <sz val="11"/>
        <color theme="1"/>
        <rFont val="Calibri"/>
        <family val="2"/>
        <charset val="238"/>
        <scheme val="minor"/>
      </rPr>
      <t>Wyłączenie z reżimu pomocy publicznej w fazie 1</t>
    </r>
    <r>
      <rPr>
        <sz val="11"/>
        <color theme="1"/>
        <rFont val="Calibri"/>
        <family val="2"/>
        <charset val="238"/>
        <scheme val="minor"/>
      </rPr>
      <t xml:space="preserve"> następuje wyłącznie po uzyskaniu </t>
    </r>
    <r>
      <rPr>
        <b/>
        <sz val="11"/>
        <color theme="1"/>
        <rFont val="Calibri"/>
        <family val="2"/>
        <charset val="238"/>
        <scheme val="minor"/>
      </rPr>
      <t>wyniku poniżej zera</t>
    </r>
    <r>
      <rPr>
        <sz val="11"/>
        <color theme="1"/>
        <rFont val="Calibri"/>
        <family val="2"/>
        <charset val="238"/>
        <scheme val="minor"/>
      </rPr>
      <t xml:space="preserve"> z sumy punktów</t>
    </r>
    <r>
      <rPr>
        <b/>
        <sz val="11"/>
        <color theme="1"/>
        <rFont val="Calibri"/>
        <family val="2"/>
        <charset val="238"/>
        <scheme val="minor"/>
      </rPr>
      <t xml:space="preserve"> z części I testu</t>
    </r>
    <r>
      <rPr>
        <sz val="11"/>
        <color theme="1"/>
        <rFont val="Calibri"/>
        <family val="2"/>
        <charset val="238"/>
        <scheme val="minor"/>
      </rPr>
      <t xml:space="preserve">. Uzyskanie wyniku zero lub wyższego oznacza konieczność uwzględnienia 2 fazy oceny.
</t>
    </r>
    <r>
      <rPr>
        <b/>
        <sz val="11"/>
        <color theme="1"/>
        <rFont val="Calibri"/>
        <family val="2"/>
        <charset val="238"/>
        <scheme val="minor"/>
      </rPr>
      <t>5.</t>
    </r>
    <r>
      <rPr>
        <sz val="11"/>
        <color theme="1"/>
        <rFont val="Calibri"/>
        <family val="2"/>
        <charset val="238"/>
        <scheme val="minor"/>
      </rPr>
      <t xml:space="preserve"> </t>
    </r>
    <r>
      <rPr>
        <b/>
        <u/>
        <sz val="11"/>
        <color theme="1"/>
        <rFont val="Calibri"/>
        <family val="2"/>
        <charset val="238"/>
        <scheme val="minor"/>
      </rPr>
      <t>Wyłączenie z reżimu pomocy publicznej w fazie 2</t>
    </r>
    <r>
      <rPr>
        <sz val="11"/>
        <color theme="1"/>
        <rFont val="Calibri"/>
        <family val="2"/>
        <charset val="238"/>
        <scheme val="minor"/>
      </rPr>
      <t xml:space="preserve"> następuje po uzyskaniu </t>
    </r>
    <r>
      <rPr>
        <b/>
        <sz val="11"/>
        <color theme="1"/>
        <rFont val="Calibri"/>
        <family val="2"/>
        <charset val="238"/>
        <scheme val="minor"/>
      </rPr>
      <t>wyniku poniżej zera</t>
    </r>
    <r>
      <rPr>
        <sz val="11"/>
        <color theme="1"/>
        <rFont val="Calibri"/>
        <family val="2"/>
        <charset val="238"/>
        <scheme val="minor"/>
      </rPr>
      <t xml:space="preserve"> z sumy punktów </t>
    </r>
    <r>
      <rPr>
        <b/>
        <sz val="11"/>
        <color theme="1"/>
        <rFont val="Calibri"/>
        <family val="2"/>
        <charset val="238"/>
        <scheme val="minor"/>
      </rPr>
      <t xml:space="preserve">z części II testu. </t>
    </r>
    <r>
      <rPr>
        <sz val="11"/>
        <color theme="1"/>
        <rFont val="Calibri"/>
        <family val="2"/>
        <charset val="238"/>
        <scheme val="minor"/>
      </rPr>
      <t xml:space="preserve">
</t>
    </r>
    <r>
      <rPr>
        <b/>
        <sz val="11"/>
        <color theme="1"/>
        <rFont val="Calibri"/>
        <family val="2"/>
        <charset val="238"/>
        <scheme val="minor"/>
      </rPr>
      <t>6.</t>
    </r>
    <r>
      <rPr>
        <sz val="11"/>
        <color theme="1"/>
        <rFont val="Calibri"/>
        <family val="2"/>
        <charset val="238"/>
        <scheme val="minor"/>
      </rPr>
      <t xml:space="preserve"> U</t>
    </r>
    <r>
      <rPr>
        <b/>
        <sz val="11"/>
        <color theme="1"/>
        <rFont val="Calibri"/>
        <family val="2"/>
        <charset val="238"/>
        <scheme val="minor"/>
      </rPr>
      <t>zyskanie wyniku zero lub wyższego w części II</t>
    </r>
    <r>
      <rPr>
        <sz val="11"/>
        <color theme="1"/>
        <rFont val="Calibri"/>
        <family val="2"/>
        <charset val="238"/>
        <scheme val="minor"/>
      </rPr>
      <t xml:space="preserve"> oznacza:
    a. </t>
    </r>
    <r>
      <rPr>
        <b/>
        <sz val="11"/>
        <color theme="1"/>
        <rFont val="Calibri"/>
        <family val="2"/>
        <charset val="238"/>
        <scheme val="minor"/>
      </rPr>
      <t>włączenie do pomocy</t>
    </r>
    <r>
      <rPr>
        <sz val="11"/>
        <color theme="1"/>
        <rFont val="Calibri"/>
        <family val="2"/>
        <charset val="238"/>
        <scheme val="minor"/>
      </rPr>
      <t xml:space="preserve"> zadań, które uzyskały </t>
    </r>
    <r>
      <rPr>
        <b/>
        <sz val="11"/>
        <color theme="1"/>
        <rFont val="Calibri"/>
        <family val="2"/>
        <charset val="238"/>
        <scheme val="minor"/>
      </rPr>
      <t>ocenę powyżej zera w I części testu</t>
    </r>
    <r>
      <rPr>
        <sz val="11"/>
        <color theme="1"/>
        <rFont val="Calibri"/>
        <family val="2"/>
        <charset val="238"/>
        <scheme val="minor"/>
      </rPr>
      <t xml:space="preserve">;
    b. </t>
    </r>
    <r>
      <rPr>
        <b/>
        <sz val="11"/>
        <color theme="1"/>
        <rFont val="Calibri"/>
        <family val="2"/>
        <charset val="238"/>
        <scheme val="minor"/>
      </rPr>
      <t>włączenia do pomocy</t>
    </r>
    <r>
      <rPr>
        <sz val="11"/>
        <color theme="1"/>
        <rFont val="Calibri"/>
        <family val="2"/>
        <charset val="238"/>
        <scheme val="minor"/>
      </rPr>
      <t xml:space="preserve"> zadań, które uzyskały </t>
    </r>
    <r>
      <rPr>
        <b/>
        <sz val="11"/>
        <color theme="1"/>
        <rFont val="Calibri"/>
        <family val="2"/>
        <charset val="238"/>
        <scheme val="minor"/>
      </rPr>
      <t>ocenę powyżej 2 w II części testu</t>
    </r>
    <r>
      <rPr>
        <sz val="11"/>
        <color theme="1"/>
        <rFont val="Calibri"/>
        <family val="2"/>
        <charset val="238"/>
        <scheme val="minor"/>
      </rPr>
      <t xml:space="preserve">;
    c. w przypadku zadań, które uzyskał ocenę zerową w części I testu i </t>
    </r>
    <r>
      <rPr>
        <b/>
        <sz val="11"/>
        <color theme="1"/>
        <rFont val="Calibri"/>
        <family val="2"/>
        <charset val="238"/>
        <scheme val="minor"/>
      </rPr>
      <t>ocenę nie wyższą od 2 w części II</t>
    </r>
    <r>
      <rPr>
        <sz val="11"/>
        <color theme="1"/>
        <rFont val="Calibri"/>
        <family val="2"/>
        <charset val="238"/>
        <scheme val="minor"/>
      </rPr>
      <t xml:space="preserve"> dyrektor instytucji zarządzającej może zadecydować o wyłączeniu zadania z reżimu  pomocy publicznej – dodając stosowne uzasadnienie.
</t>
    </r>
    <r>
      <rPr>
        <b/>
        <sz val="11"/>
        <color theme="1"/>
        <rFont val="Calibri"/>
        <family val="2"/>
        <charset val="238"/>
        <scheme val="minor"/>
      </rPr>
      <t>7. Poszczególne warianty wyniku testu przedstawiono w linku poniżej :</t>
    </r>
  </si>
  <si>
    <t>klucz oceny testu(proszę kliknąć)</t>
  </si>
  <si>
    <t>wynik część I</t>
  </si>
  <si>
    <t>wynik część II</t>
  </si>
  <si>
    <t>werdykt</t>
  </si>
  <si>
    <t>komentarz</t>
  </si>
  <si>
    <t>poniżej zera</t>
  </si>
  <si>
    <t>nie dotyczy</t>
  </si>
  <si>
    <t>wyłączenie z pomocy</t>
  </si>
  <si>
    <t>brak gospodarczego charakteru zadania/działalności wnioskodawcy</t>
  </si>
  <si>
    <t>zero</t>
  </si>
  <si>
    <t>nie stwierdzono jednoznacznie gospodarczego charakteru zadania/działalności wnioskodawcy oraz wykluczono wpływ na wymianę handlową/zakłócenie konkurencji</t>
  </si>
  <si>
    <t>możliwość wyłączenia z pomocy</t>
  </si>
  <si>
    <r>
      <t xml:space="preserve">nie stwierdzono jednoznacznie gospodarczego charakteru zadania/działalności wnioskodawcy i wpływu na wymianę handlową/zakłócenie konkurencji </t>
    </r>
    <r>
      <rPr>
        <u/>
        <sz val="10"/>
        <color rgb="FF000000"/>
        <rFont val="Calibri"/>
        <family val="2"/>
        <charset val="238"/>
        <scheme val="minor"/>
      </rPr>
      <t>(</t>
    </r>
    <r>
      <rPr>
        <b/>
        <u/>
        <sz val="10"/>
        <color rgb="FF000000"/>
        <rFont val="Calibri"/>
        <family val="2"/>
        <charset val="238"/>
        <scheme val="minor"/>
      </rPr>
      <t>w przypadku wyłączenia z pomocy niezbędne jest dodatkowe uzasadnienie IZ</t>
    </r>
    <r>
      <rPr>
        <u/>
        <sz val="10"/>
        <color rgb="FF000000"/>
        <rFont val="Calibri"/>
        <family val="2"/>
        <charset val="238"/>
        <scheme val="minor"/>
      </rPr>
      <t>)</t>
    </r>
  </si>
  <si>
    <t>nie więcej niż 2</t>
  </si>
  <si>
    <t>powyżej 2</t>
  </si>
  <si>
    <t>włączenie do pomocy</t>
  </si>
  <si>
    <t>nie stwierdzono jednoznacznie gospodarczego charakteru zadania/działalności wnioskodawcy ale zadanie ma większość cech, które mogą wpłynąć na wymianę handlową/zakłócenie konkurencji</t>
  </si>
  <si>
    <t>powyżej zera</t>
  </si>
  <si>
    <t>zadanie/działalność wnioskodawcy ma charakter gospodarczy ale nie wpływa  na wymianę handlową/zakłócenie konkurencji</t>
  </si>
  <si>
    <t>zadanie/działalność wnioskodawcy ma charakter gospodarczy i nie można wykluczyć wpływu  na wymianę handlową/zakłócenie konkurencji</t>
  </si>
  <si>
    <t>zadanie/działalność wnioskodawcy ma charakter gospodarczy i może wpływać  na wymianę handlową/zakłócenie konkurencji</t>
  </si>
  <si>
    <r>
      <t xml:space="preserve">Celem niniejszego testu pomocy publicznej jest rozstrzygnięcie czy wnioskodawca realizuje zadanie jako przedsiębiorstwo (w rozumieniu art. 1 zał. I do rozporządzenia Komisji Unii Europejskiej nr 651/2014), a także czy realizowane zadanie spełnia warunki do uznania przyznanego dofinansowania za pomoc publiczną lub pomoc de minimis. Dlatego też, udzielając odpowiedzi na pytania należy uwzględnić, że celem testu nie jest potwierdzenie wartości merytorycznej projektu, lecz stwierdzenie czy realizowane zadanie ma charakter gospodarczy oraz czy przyznane dofinansowanie ma wpływ na wymianę handlową, a także czy realizacja dofinansowanego zadania zakłóca konkurencję (zob. zał. nr 5 Regulaminu programu).
</t>
    </r>
    <r>
      <rPr>
        <sz val="12"/>
        <color theme="1"/>
        <rFont val="Calibri"/>
        <family val="2"/>
        <scheme val="minor"/>
      </rPr>
      <t xml:space="preserve">Pod każdym z pytań znajdują się szczegółowe wyjaśnienia i wytyczne, które należy uwzględnić udzielając odpowiedzi.
</t>
    </r>
    <r>
      <rPr>
        <b/>
        <sz val="12"/>
        <color theme="1"/>
        <rFont val="Calibri"/>
        <family val="2"/>
        <scheme val="minor"/>
      </rPr>
      <t xml:space="preserve">
Uwaga! Pliki z testem pomocy publicznej i adnotacjami beneficjenta, po wypełnieniu, należy zamienić na PDF i podpisać kwalifikowanym podpisem elektronicznym.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</si>
</sst>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12"/>
      <color theme="1"/>
      <name val="Calibri"/>
      <family val="2"/>
      <charset val="238"/>
      <scheme val="minor"/>
    </font>
    <font>
      <sz val="9"/>
      <color theme="1"/>
      <name val="Calibri"/>
      <family val="2"/>
      <charset val="238"/>
      <scheme val="minor"/>
    </font>
    <font>
      <b/>
      <sz val="11"/>
      <name val="Calibri"/>
      <family val="2"/>
      <charset val="238"/>
      <scheme val="minor"/>
    </font>
    <font>
      <sz val="11"/>
      <name val="Calibri"/>
      <family val="2"/>
      <charset val="238"/>
      <scheme val="minor"/>
    </font>
    <font>
      <sz val="10"/>
      <color theme="1"/>
      <name val="Calibri"/>
      <family val="2"/>
      <charset val="238"/>
      <scheme val="minor"/>
    </font>
    <font>
      <sz val="8"/>
      <color theme="1"/>
      <name val="Calibri"/>
      <family val="2"/>
      <charset val="238"/>
      <scheme val="minor"/>
    </font>
    <font>
      <b/>
      <u/>
      <sz val="14"/>
      <color theme="1"/>
      <name val="Calibri"/>
      <family val="2"/>
      <charset val="238"/>
      <scheme val="minor"/>
    </font>
    <font>
      <sz val="14"/>
      <color theme="1"/>
      <name val="Calibri"/>
      <family val="2"/>
      <charset val="238"/>
      <scheme val="minor"/>
    </font>
    <font>
      <u/>
      <sz val="10"/>
      <color theme="1"/>
      <name val="Calibri"/>
      <family val="2"/>
      <charset val="238"/>
      <scheme val="minor"/>
    </font>
    <font>
      <sz val="10"/>
      <name val="Calibri"/>
      <family val="2"/>
      <charset val="238"/>
      <scheme val="minor"/>
    </font>
    <font>
      <b/>
      <sz val="14"/>
      <name val="Calibri"/>
      <family val="2"/>
      <charset val="238"/>
      <scheme val="minor"/>
    </font>
    <font>
      <b/>
      <sz val="12"/>
      <name val="Calibri"/>
      <family val="2"/>
      <charset val="238"/>
      <scheme val="minor"/>
    </font>
    <font>
      <b/>
      <sz val="10"/>
      <color indexed="8"/>
      <name val="Calibri"/>
      <family val="2"/>
      <charset val="238"/>
    </font>
    <font>
      <b/>
      <sz val="10"/>
      <color theme="1"/>
      <name val="Calibri"/>
      <family val="2"/>
      <charset val="238"/>
      <scheme val="minor"/>
    </font>
    <font>
      <b/>
      <sz val="12"/>
      <color theme="1"/>
      <name val="Calibri"/>
      <family val="2"/>
      <charset val="238"/>
      <scheme val="minor"/>
    </font>
    <font>
      <b/>
      <sz val="18"/>
      <color theme="1"/>
      <name val="Calibri"/>
      <family val="2"/>
      <charset val="238"/>
      <scheme val="minor"/>
    </font>
    <font>
      <u/>
      <sz val="11"/>
      <color theme="10"/>
      <name val="Calibri"/>
      <family val="2"/>
      <charset val="238"/>
      <scheme val="minor"/>
    </font>
    <font>
      <b/>
      <i/>
      <sz val="11"/>
      <color theme="1"/>
      <name val="Calibri"/>
      <family val="2"/>
      <charset val="238"/>
      <scheme val="minor"/>
    </font>
    <font>
      <b/>
      <u/>
      <sz val="12"/>
      <color rgb="FF7030A0"/>
      <name val="Calibri"/>
      <family val="2"/>
      <charset val="238"/>
      <scheme val="minor"/>
    </font>
    <font>
      <b/>
      <u/>
      <sz val="14"/>
      <color rgb="FF7030A0"/>
      <name val="Calibri"/>
      <family val="2"/>
      <charset val="238"/>
      <scheme val="minor"/>
    </font>
    <font>
      <sz val="12"/>
      <color theme="1"/>
      <name val="Calibri"/>
      <family val="2"/>
      <scheme val="minor"/>
    </font>
    <font>
      <sz val="12"/>
      <color theme="1"/>
      <name val="Calibri"/>
      <family val="2"/>
    </font>
    <font>
      <b/>
      <sz val="12"/>
      <color theme="1"/>
      <name val="Calibri"/>
      <family val="2"/>
      <scheme val="minor"/>
    </font>
    <font>
      <b/>
      <sz val="14"/>
      <color theme="1"/>
      <name val="Calibri"/>
      <family val="2"/>
      <scheme val="minor"/>
    </font>
    <font>
      <b/>
      <sz val="12"/>
      <color theme="1"/>
      <name val="Calibri"/>
      <family val="2"/>
    </font>
    <font>
      <b/>
      <sz val="9"/>
      <color theme="1"/>
      <name val="Calibri"/>
      <family val="2"/>
      <charset val="238"/>
      <scheme val="minor"/>
    </font>
    <font>
      <b/>
      <sz val="9"/>
      <name val="Calibri"/>
      <family val="2"/>
      <charset val="238"/>
      <scheme val="minor"/>
    </font>
    <font>
      <b/>
      <sz val="12"/>
      <color rgb="FFFF0000"/>
      <name val="Calibri"/>
      <family val="2"/>
      <charset val="238"/>
    </font>
    <font>
      <sz val="12"/>
      <color rgb="FFFF0000"/>
      <name val="Calibri"/>
      <family val="2"/>
      <charset val="238"/>
      <scheme val="minor"/>
    </font>
    <font>
      <sz val="12"/>
      <name val="Calibri"/>
      <family val="2"/>
      <scheme val="minor"/>
    </font>
    <font>
      <b/>
      <sz val="12"/>
      <name val="Calibri"/>
      <family val="2"/>
    </font>
    <font>
      <b/>
      <sz val="12"/>
      <name val="Calibri"/>
      <family val="2"/>
      <scheme val="minor"/>
    </font>
    <font>
      <b/>
      <sz val="18"/>
      <color theme="1"/>
      <name val="Calibri"/>
      <family val="2"/>
      <scheme val="minor"/>
    </font>
    <font>
      <b/>
      <u/>
      <sz val="11"/>
      <color theme="1"/>
      <name val="Calibri"/>
      <family val="2"/>
      <charset val="238"/>
      <scheme val="minor"/>
    </font>
    <font>
      <b/>
      <sz val="14"/>
      <color rgb="FF000000"/>
      <name val="Calibri"/>
      <family val="2"/>
      <charset val="238"/>
      <scheme val="minor"/>
    </font>
    <font>
      <sz val="10"/>
      <color rgb="FF000000"/>
      <name val="Calibri"/>
      <family val="2"/>
      <charset val="238"/>
      <scheme val="minor"/>
    </font>
    <font>
      <sz val="10"/>
      <color rgb="FFA6A6A6"/>
      <name val="Calibri"/>
      <family val="2"/>
      <charset val="238"/>
      <scheme val="minor"/>
    </font>
    <font>
      <u/>
      <sz val="10"/>
      <color rgb="FF000000"/>
      <name val="Calibri"/>
      <family val="2"/>
      <charset val="238"/>
      <scheme val="minor"/>
    </font>
    <font>
      <b/>
      <u/>
      <sz val="10"/>
      <color rgb="FF00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D9D9D9"/>
        <bgColor indexed="64"/>
      </patternFill>
    </fill>
    <fill>
      <patternFill patternType="solid">
        <fgColor theme="6" tint="0.59999389629810485"/>
        <bgColor indexed="64"/>
      </patternFill>
    </fill>
    <fill>
      <patternFill patternType="solid">
        <fgColor rgb="FFF2F2F2"/>
        <bgColor indexed="64"/>
      </patternFill>
    </fill>
    <fill>
      <patternFill patternType="solid">
        <fgColor theme="9" tint="0.59999389629810485"/>
        <bgColor indexed="64"/>
      </patternFill>
    </fill>
    <fill>
      <patternFill patternType="solid">
        <fgColor theme="5"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0" fontId="19" fillId="0" borderId="0" applyNumberFormat="0" applyFill="0" applyBorder="0" applyAlignment="0" applyProtection="0"/>
  </cellStyleXfs>
  <cellXfs count="182">
    <xf numFmtId="0" fontId="0" fillId="0" borderId="0" xfId="0"/>
    <xf numFmtId="0" fontId="7" fillId="2" borderId="8" xfId="0" applyFont="1" applyFill="1" applyBorder="1" applyAlignment="1">
      <alignment wrapText="1"/>
    </xf>
    <xf numFmtId="0" fontId="7" fillId="2" borderId="8" xfId="0" applyFont="1" applyFill="1" applyBorder="1" applyAlignment="1">
      <alignment horizontal="left" vertical="top" wrapText="1"/>
    </xf>
    <xf numFmtId="0" fontId="12" fillId="2" borderId="8" xfId="0" applyFont="1" applyFill="1" applyBorder="1" applyAlignment="1">
      <alignment wrapText="1"/>
    </xf>
    <xf numFmtId="0" fontId="17" fillId="5" borderId="8" xfId="0" applyFont="1" applyFill="1" applyBorder="1" applyAlignment="1">
      <alignment vertical="center" wrapText="1"/>
    </xf>
    <xf numFmtId="0" fontId="17" fillId="5" borderId="8" xfId="0" applyFont="1" applyFill="1" applyBorder="1" applyAlignment="1">
      <alignment horizontal="left" vertical="center" wrapText="1"/>
    </xf>
    <xf numFmtId="0" fontId="1" fillId="5" borderId="20" xfId="0" applyFont="1" applyFill="1" applyBorder="1" applyAlignment="1">
      <alignment horizontal="center" vertical="top" wrapText="1"/>
    </xf>
    <xf numFmtId="0" fontId="20" fillId="5" borderId="22" xfId="0" applyFont="1" applyFill="1" applyBorder="1" applyAlignment="1">
      <alignment horizontal="left" vertical="top" wrapText="1"/>
    </xf>
    <xf numFmtId="0" fontId="1"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13" fillId="4"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3" fillId="4" borderId="13" xfId="0" applyFont="1" applyFill="1" applyBorder="1" applyAlignment="1" applyProtection="1">
      <alignment horizontal="center" vertical="center" wrapText="1"/>
      <protection locked="0"/>
    </xf>
    <xf numFmtId="0" fontId="1" fillId="5" borderId="24" xfId="0" applyFont="1" applyFill="1" applyBorder="1" applyAlignment="1">
      <alignment horizontal="center" vertical="top" wrapText="1"/>
    </xf>
    <xf numFmtId="0" fontId="20" fillId="5" borderId="17" xfId="0" applyFont="1" applyFill="1" applyBorder="1" applyAlignment="1">
      <alignment horizontal="left" vertical="top" wrapText="1"/>
    </xf>
    <xf numFmtId="0" fontId="1" fillId="2" borderId="25" xfId="0" applyFont="1" applyFill="1" applyBorder="1" applyAlignment="1">
      <alignment horizontal="center" vertical="center" wrapText="1"/>
    </xf>
    <xf numFmtId="0" fontId="7" fillId="2" borderId="7" xfId="0" applyFont="1" applyFill="1" applyBorder="1" applyAlignment="1">
      <alignment horizontal="left" vertical="top" wrapText="1"/>
    </xf>
    <xf numFmtId="0" fontId="4" fillId="2" borderId="8" xfId="0" applyFont="1" applyFill="1" applyBorder="1" applyAlignment="1">
      <alignment wrapText="1"/>
    </xf>
    <xf numFmtId="0" fontId="0" fillId="0" borderId="0" xfId="0" applyAlignment="1">
      <alignment horizontal="center"/>
    </xf>
    <xf numFmtId="0" fontId="0" fillId="0" borderId="0" xfId="0" applyAlignment="1">
      <alignment vertical="center"/>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26" fillId="0" borderId="0" xfId="0" applyFont="1"/>
    <xf numFmtId="0" fontId="0" fillId="0" borderId="0" xfId="0" applyAlignment="1">
      <alignment vertical="center" wrapText="1"/>
    </xf>
    <xf numFmtId="0" fontId="0" fillId="0" borderId="0" xfId="0" applyAlignment="1">
      <alignment wrapText="1"/>
    </xf>
    <xf numFmtId="0" fontId="29" fillId="2" borderId="8" xfId="0" applyFont="1" applyFill="1" applyBorder="1" applyAlignment="1">
      <alignment vertical="center" wrapText="1"/>
    </xf>
    <xf numFmtId="0" fontId="4" fillId="2" borderId="8" xfId="0" applyFont="1" applyFill="1" applyBorder="1" applyAlignment="1" applyProtection="1">
      <alignment vertical="center" wrapText="1"/>
      <protection locked="0"/>
    </xf>
    <xf numFmtId="49" fontId="29" fillId="2" borderId="8" xfId="0" applyNumberFormat="1" applyFont="1" applyFill="1" applyBorder="1" applyAlignment="1">
      <alignment vertical="center" wrapText="1"/>
    </xf>
    <xf numFmtId="0" fontId="1" fillId="5" borderId="8" xfId="0" applyFont="1" applyFill="1" applyBorder="1" applyAlignment="1">
      <alignment horizontal="center" vertical="top" wrapText="1"/>
    </xf>
    <xf numFmtId="0" fontId="20" fillId="5" borderId="8" xfId="0" applyFont="1" applyFill="1" applyBorder="1" applyAlignment="1">
      <alignment horizontal="left" vertical="top" wrapText="1"/>
    </xf>
    <xf numFmtId="0" fontId="1" fillId="2" borderId="8" xfId="0" applyFont="1" applyFill="1" applyBorder="1" applyAlignment="1">
      <alignment horizontal="center" vertical="center" wrapText="1"/>
    </xf>
    <xf numFmtId="0" fontId="0" fillId="2" borderId="8" xfId="0" applyFill="1" applyBorder="1" applyAlignment="1">
      <alignment horizontal="center" vertical="center" wrapText="1"/>
    </xf>
    <xf numFmtId="0" fontId="6" fillId="2" borderId="8"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8" xfId="0" applyFont="1" applyFill="1" applyBorder="1" applyAlignment="1">
      <alignment horizontal="center" vertical="center" wrapText="1"/>
    </xf>
    <xf numFmtId="49" fontId="3" fillId="3" borderId="7" xfId="0" applyNumberFormat="1" applyFont="1" applyFill="1" applyBorder="1" applyAlignment="1" applyProtection="1">
      <alignment horizontal="left" vertical="center" wrapText="1"/>
      <protection locked="0"/>
    </xf>
    <xf numFmtId="49" fontId="3" fillId="3" borderId="8" xfId="0" applyNumberFormat="1" applyFont="1" applyFill="1" applyBorder="1" applyAlignment="1" applyProtection="1">
      <alignment horizontal="left" vertical="center" wrapText="1"/>
      <protection locked="0"/>
    </xf>
    <xf numFmtId="0" fontId="13" fillId="6" borderId="8" xfId="0" applyFont="1" applyFill="1" applyBorder="1" applyAlignment="1" applyProtection="1">
      <alignment horizontal="center" vertical="center" wrapText="1"/>
      <protection locked="0"/>
    </xf>
    <xf numFmtId="0" fontId="13" fillId="6" borderId="8" xfId="0" applyFont="1" applyFill="1" applyBorder="1" applyAlignment="1">
      <alignment horizontal="center" vertical="center" wrapText="1"/>
    </xf>
    <xf numFmtId="0" fontId="37" fillId="11" borderId="42" xfId="0" applyFont="1" applyFill="1" applyBorder="1" applyAlignment="1">
      <alignment horizontal="center" vertical="center" wrapText="1"/>
    </xf>
    <xf numFmtId="0" fontId="37" fillId="2" borderId="0" xfId="0" applyFont="1" applyFill="1" applyAlignment="1">
      <alignment horizontal="center" vertical="center" wrapText="1"/>
    </xf>
    <xf numFmtId="0" fontId="38" fillId="12" borderId="7" xfId="0" applyFont="1" applyFill="1" applyBorder="1" applyAlignment="1">
      <alignment horizontal="center" vertical="center" wrapText="1"/>
    </xf>
    <xf numFmtId="0" fontId="38" fillId="2" borderId="0" xfId="0" applyFont="1" applyFill="1" applyAlignment="1">
      <alignment horizontal="center" vertical="center" wrapText="1"/>
    </xf>
    <xf numFmtId="0" fontId="39" fillId="13" borderId="7" xfId="0" applyFont="1" applyFill="1" applyBorder="1" applyAlignment="1">
      <alignment horizontal="center" vertical="center" wrapText="1"/>
    </xf>
    <xf numFmtId="0" fontId="38" fillId="12" borderId="7" xfId="0" applyFont="1" applyFill="1" applyBorder="1" applyAlignment="1">
      <alignment vertical="center" wrapText="1"/>
    </xf>
    <xf numFmtId="0" fontId="38" fillId="9" borderId="8" xfId="0" applyFont="1" applyFill="1" applyBorder="1" applyAlignment="1">
      <alignment horizontal="center" vertical="center" wrapText="1"/>
    </xf>
    <xf numFmtId="0" fontId="38" fillId="12" borderId="8" xfId="0" applyFont="1" applyFill="1" applyBorder="1" applyAlignment="1">
      <alignment horizontal="center" vertical="center" wrapText="1"/>
    </xf>
    <xf numFmtId="0" fontId="38" fillId="12" borderId="3" xfId="0" applyFont="1" applyFill="1" applyBorder="1" applyAlignment="1">
      <alignment vertical="center" wrapText="1"/>
    </xf>
    <xf numFmtId="0" fontId="38" fillId="3" borderId="8" xfId="0" applyFont="1" applyFill="1" applyBorder="1" applyAlignment="1">
      <alignment horizontal="center" vertical="center" wrapText="1"/>
    </xf>
    <xf numFmtId="0" fontId="38" fillId="14" borderId="42" xfId="0" applyFont="1" applyFill="1" applyBorder="1" applyAlignment="1">
      <alignment vertical="center" wrapText="1"/>
    </xf>
    <xf numFmtId="0" fontId="38" fillId="3" borderId="8" xfId="0" applyFont="1" applyFill="1" applyBorder="1" applyAlignment="1">
      <alignment horizontal="center" vertical="center"/>
    </xf>
    <xf numFmtId="0" fontId="38" fillId="3" borderId="3" xfId="0" applyFont="1" applyFill="1" applyBorder="1" applyAlignment="1">
      <alignment horizontal="center" vertical="center" wrapText="1"/>
    </xf>
    <xf numFmtId="0" fontId="38" fillId="15" borderId="8" xfId="0" applyFont="1" applyFill="1" applyBorder="1" applyAlignment="1">
      <alignment horizontal="center" vertical="center"/>
    </xf>
    <xf numFmtId="0" fontId="41" fillId="10" borderId="42" xfId="0" applyFont="1" applyFill="1" applyBorder="1" applyAlignment="1">
      <alignment horizontal="center" vertical="center"/>
    </xf>
    <xf numFmtId="0" fontId="38" fillId="15" borderId="7" xfId="0" applyFont="1" applyFill="1" applyBorder="1" applyAlignment="1">
      <alignment vertical="center" wrapText="1"/>
    </xf>
    <xf numFmtId="0" fontId="38" fillId="2" borderId="0" xfId="0" applyFont="1" applyFill="1" applyAlignment="1">
      <alignment horizontal="center" vertical="center"/>
    </xf>
    <xf numFmtId="0" fontId="38" fillId="12" borderId="43" xfId="0" applyFont="1" applyFill="1" applyBorder="1" applyAlignment="1">
      <alignment horizontal="center" vertical="center" wrapText="1"/>
    </xf>
    <xf numFmtId="0" fontId="38" fillId="12" borderId="8" xfId="0" applyFont="1" applyFill="1" applyBorder="1" applyAlignment="1">
      <alignment vertical="center" wrapText="1"/>
    </xf>
    <xf numFmtId="0" fontId="38" fillId="15" borderId="8" xfId="0" applyFont="1" applyFill="1" applyBorder="1" applyAlignment="1">
      <alignment vertical="center" wrapText="1"/>
    </xf>
    <xf numFmtId="0" fontId="38" fillId="15" borderId="8" xfId="0" applyFont="1" applyFill="1" applyBorder="1" applyAlignment="1">
      <alignment horizontal="center" vertical="center" wrapText="1"/>
    </xf>
    <xf numFmtId="0" fontId="0" fillId="2" borderId="0" xfId="0" applyFill="1"/>
    <xf numFmtId="0" fontId="23" fillId="7" borderId="35" xfId="0" applyFont="1" applyFill="1" applyBorder="1" applyAlignment="1">
      <alignment horizontal="left" vertical="center" wrapText="1"/>
    </xf>
    <xf numFmtId="0" fontId="23" fillId="7" borderId="36" xfId="0" applyFont="1" applyFill="1" applyBorder="1" applyAlignment="1">
      <alignment horizontal="left" vertical="center" wrapText="1"/>
    </xf>
    <xf numFmtId="0" fontId="23" fillId="7" borderId="37" xfId="0" applyFont="1" applyFill="1" applyBorder="1" applyAlignment="1">
      <alignment horizontal="left" vertical="center" wrapText="1"/>
    </xf>
    <xf numFmtId="0" fontId="15" fillId="3" borderId="17"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8" fillId="5" borderId="21" xfId="0" applyFont="1" applyFill="1" applyBorder="1" applyAlignment="1">
      <alignment horizontal="center" vertical="top" wrapText="1"/>
    </xf>
    <xf numFmtId="0" fontId="8" fillId="5" borderId="10" xfId="0" applyFont="1" applyFill="1" applyBorder="1" applyAlignment="1">
      <alignment horizontal="center" vertical="top" wrapText="1"/>
    </xf>
    <xf numFmtId="0" fontId="14" fillId="4" borderId="12" xfId="0" applyFont="1" applyFill="1" applyBorder="1" applyAlignment="1">
      <alignment horizontal="left" wrapText="1"/>
    </xf>
    <xf numFmtId="0" fontId="14" fillId="4" borderId="13" xfId="0" applyFont="1" applyFill="1" applyBorder="1" applyAlignment="1">
      <alignment horizontal="left" wrapText="1"/>
    </xf>
    <xf numFmtId="0" fontId="2" fillId="3" borderId="3"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32" fillId="7" borderId="35" xfId="0" applyFont="1" applyFill="1" applyBorder="1" applyAlignment="1">
      <alignment horizontal="left" vertical="center" wrapText="1"/>
    </xf>
    <xf numFmtId="0" fontId="32" fillId="7" borderId="36" xfId="0" applyFont="1" applyFill="1" applyBorder="1" applyAlignment="1">
      <alignment horizontal="left" vertical="center" wrapText="1"/>
    </xf>
    <xf numFmtId="0" fontId="32" fillId="7" borderId="37"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8" xfId="0" applyFont="1" applyFill="1" applyBorder="1" applyAlignment="1">
      <alignment horizontal="left" vertical="center" wrapText="1"/>
    </xf>
    <xf numFmtId="0" fontId="0" fillId="0" borderId="0" xfId="0" applyAlignment="1">
      <alignment horizontal="center"/>
    </xf>
    <xf numFmtId="0" fontId="15" fillId="3" borderId="23" xfId="0" applyFont="1" applyFill="1" applyBorder="1" applyAlignment="1">
      <alignment horizontal="center" vertical="center" wrapText="1"/>
    </xf>
    <xf numFmtId="0" fontId="13" fillId="4" borderId="15"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21" fillId="5" borderId="19" xfId="1" applyFont="1" applyFill="1" applyBorder="1" applyAlignment="1">
      <alignment horizontal="right" vertical="center" wrapText="1"/>
    </xf>
    <xf numFmtId="0" fontId="21" fillId="5" borderId="18" xfId="1" applyFont="1" applyFill="1" applyBorder="1" applyAlignment="1">
      <alignment horizontal="right" vertical="center" wrapText="1"/>
    </xf>
    <xf numFmtId="0" fontId="15" fillId="3" borderId="18"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4" xfId="0" applyFont="1" applyFill="1" applyBorder="1" applyAlignment="1">
      <alignment horizontal="left" vertical="center" wrapText="1"/>
    </xf>
    <xf numFmtId="0" fontId="8" fillId="5" borderId="26"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24" fillId="7" borderId="35" xfId="0" applyFont="1" applyFill="1" applyBorder="1" applyAlignment="1">
      <alignment horizontal="left" vertical="center" wrapText="1"/>
    </xf>
    <xf numFmtId="0" fontId="23" fillId="7" borderId="36" xfId="0" applyFont="1" applyFill="1" applyBorder="1" applyAlignment="1">
      <alignment horizontal="left" vertical="center"/>
    </xf>
    <xf numFmtId="0" fontId="23" fillId="7" borderId="37" xfId="0" applyFont="1" applyFill="1" applyBorder="1" applyAlignment="1">
      <alignment horizontal="left" vertical="center"/>
    </xf>
    <xf numFmtId="0" fontId="23" fillId="7" borderId="35" xfId="0" applyFont="1" applyFill="1" applyBorder="1" applyAlignment="1">
      <alignment horizontal="left" vertical="center"/>
    </xf>
    <xf numFmtId="0" fontId="5" fillId="4" borderId="9"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2" fontId="13" fillId="4" borderId="13" xfId="0" applyNumberFormat="1" applyFont="1" applyFill="1" applyBorder="1" applyAlignment="1" applyProtection="1">
      <alignment horizontal="center" vertical="center" wrapText="1"/>
      <protection locked="0"/>
    </xf>
    <xf numFmtId="2" fontId="13" fillId="4" borderId="14" xfId="0" applyNumberFormat="1" applyFont="1" applyFill="1" applyBorder="1" applyAlignment="1" applyProtection="1">
      <alignment horizontal="center" vertical="center" wrapText="1"/>
      <protection locked="0"/>
    </xf>
    <xf numFmtId="1" fontId="5" fillId="4" borderId="8" xfId="0" applyNumberFormat="1" applyFont="1" applyFill="1" applyBorder="1" applyAlignment="1">
      <alignment horizontal="center" vertical="center" wrapText="1"/>
    </xf>
    <xf numFmtId="1" fontId="5" fillId="4" borderId="10" xfId="0" applyNumberFormat="1" applyFont="1" applyFill="1" applyBorder="1" applyAlignment="1">
      <alignment horizontal="center" vertical="center" wrapText="1"/>
    </xf>
    <xf numFmtId="0" fontId="26" fillId="2" borderId="20" xfId="1" quotePrefix="1" applyFont="1" applyFill="1" applyBorder="1" applyAlignment="1">
      <alignment horizontal="left"/>
    </xf>
    <xf numFmtId="0" fontId="22" fillId="2" borderId="22" xfId="1" applyFont="1" applyFill="1" applyBorder="1" applyAlignment="1">
      <alignment horizontal="left"/>
    </xf>
    <xf numFmtId="0" fontId="22" fillId="2" borderId="21" xfId="1" applyFont="1" applyFill="1" applyBorder="1" applyAlignment="1">
      <alignment horizontal="left"/>
    </xf>
    <xf numFmtId="0" fontId="9" fillId="5" borderId="3" xfId="0" applyFont="1" applyFill="1" applyBorder="1" applyAlignment="1">
      <alignment horizontal="left" vertical="center" wrapText="1"/>
    </xf>
    <xf numFmtId="0" fontId="0" fillId="6" borderId="1" xfId="0" applyFill="1" applyBorder="1" applyAlignment="1">
      <alignment horizontal="center"/>
    </xf>
    <xf numFmtId="0" fontId="0" fillId="6" borderId="6" xfId="0" applyFill="1" applyBorder="1" applyAlignment="1">
      <alignment horizontal="center"/>
    </xf>
    <xf numFmtId="0" fontId="0" fillId="6" borderId="5" xfId="0" applyFill="1" applyBorder="1" applyAlignment="1">
      <alignment horizontal="center"/>
    </xf>
    <xf numFmtId="0" fontId="13" fillId="2" borderId="1"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4" borderId="29"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31" xfId="0" applyFont="1" applyFill="1" applyBorder="1" applyAlignment="1">
      <alignment horizontal="left" vertical="center" wrapText="1"/>
    </xf>
    <xf numFmtId="0" fontId="18" fillId="5" borderId="32"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25" fillId="7" borderId="35" xfId="0" applyFont="1" applyFill="1" applyBorder="1" applyAlignment="1">
      <alignment horizontal="left" vertical="center" wrapText="1"/>
    </xf>
    <xf numFmtId="0" fontId="25" fillId="7" borderId="36" xfId="0" applyFont="1" applyFill="1" applyBorder="1" applyAlignment="1">
      <alignment horizontal="left" vertical="center" wrapText="1"/>
    </xf>
    <xf numFmtId="0" fontId="25" fillId="7" borderId="3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3" fillId="3" borderId="8" xfId="0" applyFont="1" applyFill="1" applyBorder="1" applyAlignment="1" applyProtection="1">
      <alignment horizontal="left" vertical="center" wrapText="1"/>
      <protection locked="0"/>
    </xf>
    <xf numFmtId="0" fontId="17" fillId="4" borderId="1"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22" fillId="3" borderId="9" xfId="1" applyFont="1" applyFill="1" applyBorder="1" applyAlignment="1">
      <alignment horizontal="left"/>
    </xf>
    <xf numFmtId="0" fontId="22" fillId="3" borderId="8" xfId="1" applyFont="1" applyFill="1" applyBorder="1" applyAlignment="1">
      <alignment horizontal="left"/>
    </xf>
    <xf numFmtId="0" fontId="22" fillId="3" borderId="10" xfId="1" applyFont="1" applyFill="1" applyBorder="1" applyAlignment="1">
      <alignment horizontal="left"/>
    </xf>
    <xf numFmtId="0" fontId="18" fillId="5" borderId="35"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7" fillId="6" borderId="8" xfId="0" applyFont="1" applyFill="1" applyBorder="1" applyAlignment="1">
      <alignment horizontal="left" vertical="center" wrapText="1"/>
    </xf>
    <xf numFmtId="0" fontId="14" fillId="6" borderId="8" xfId="0" applyFont="1" applyFill="1" applyBorder="1" applyAlignment="1">
      <alignment horizontal="left" wrapText="1"/>
    </xf>
    <xf numFmtId="0" fontId="15" fillId="3"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49" fontId="3" fillId="3" borderId="8" xfId="0" applyNumberFormat="1" applyFont="1" applyFill="1" applyBorder="1" applyAlignment="1" applyProtection="1">
      <alignment horizontal="left" vertical="center" wrapText="1"/>
      <protection locked="0"/>
    </xf>
    <xf numFmtId="0" fontId="2" fillId="5" borderId="8" xfId="0" applyFont="1" applyFill="1" applyBorder="1" applyAlignment="1">
      <alignment horizontal="left" vertical="center" wrapText="1"/>
    </xf>
    <xf numFmtId="0" fontId="16" fillId="3" borderId="8" xfId="0" applyFont="1" applyFill="1" applyBorder="1" applyAlignment="1">
      <alignment horizontal="center" vertical="center" wrapText="1"/>
    </xf>
    <xf numFmtId="0" fontId="8" fillId="5" borderId="8" xfId="0" applyFont="1" applyFill="1" applyBorder="1" applyAlignment="1">
      <alignment horizontal="center" vertical="top" wrapText="1"/>
    </xf>
    <xf numFmtId="0" fontId="13" fillId="5" borderId="8" xfId="0" applyFont="1" applyFill="1" applyBorder="1" applyAlignment="1">
      <alignment horizontal="left" vertical="center" wrapText="1"/>
    </xf>
    <xf numFmtId="0" fontId="13" fillId="3" borderId="8" xfId="0" applyFont="1" applyFill="1" applyBorder="1" applyAlignment="1" applyProtection="1">
      <alignment horizontal="left" vertical="center" wrapText="1"/>
      <protection locked="0"/>
    </xf>
    <xf numFmtId="0" fontId="13" fillId="6" borderId="8" xfId="0" applyFont="1" applyFill="1" applyBorder="1" applyAlignment="1">
      <alignment horizontal="left" vertical="center" wrapText="1"/>
    </xf>
    <xf numFmtId="0" fontId="13" fillId="6" borderId="8" xfId="0" applyFont="1" applyFill="1" applyBorder="1" applyAlignment="1" applyProtection="1">
      <alignment horizontal="left" vertical="center" wrapText="1"/>
      <protection locked="0"/>
    </xf>
    <xf numFmtId="0" fontId="5" fillId="6" borderId="8" xfId="0" applyFont="1" applyFill="1" applyBorder="1" applyAlignment="1">
      <alignment horizontal="left" vertical="center" wrapText="1"/>
    </xf>
    <xf numFmtId="1" fontId="5" fillId="6"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2" fontId="13" fillId="6" borderId="8" xfId="0" applyNumberFormat="1" applyFont="1" applyFill="1" applyBorder="1" applyAlignment="1" applyProtection="1">
      <alignment horizontal="center" vertical="center" wrapText="1"/>
      <protection locked="0"/>
    </xf>
    <xf numFmtId="0" fontId="2" fillId="3" borderId="8" xfId="0" applyFont="1" applyFill="1" applyBorder="1" applyAlignment="1">
      <alignment horizontal="center"/>
    </xf>
    <xf numFmtId="0" fontId="29" fillId="2" borderId="1"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4" fillId="2" borderId="1" xfId="0" applyFont="1" applyFill="1" applyBorder="1" applyAlignment="1" applyProtection="1">
      <alignment horizontal="center" vertical="top"/>
      <protection locked="0"/>
    </xf>
    <xf numFmtId="0" fontId="4" fillId="2" borderId="6" xfId="0" applyFont="1" applyFill="1" applyBorder="1" applyAlignment="1" applyProtection="1">
      <alignment horizontal="center" vertical="top"/>
      <protection locked="0"/>
    </xf>
    <xf numFmtId="0" fontId="4" fillId="2" borderId="5" xfId="0" applyFont="1" applyFill="1" applyBorder="1" applyAlignment="1" applyProtection="1">
      <alignment horizontal="center" vertical="top"/>
      <protection locked="0"/>
    </xf>
    <xf numFmtId="0" fontId="29" fillId="2" borderId="1" xfId="0" applyFont="1" applyFill="1" applyBorder="1" applyAlignment="1">
      <alignment horizontal="left" vertical="center" wrapText="1"/>
    </xf>
    <xf numFmtId="0" fontId="29" fillId="2" borderId="6"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6" fillId="10" borderId="3" xfId="0" applyFont="1" applyFill="1" applyBorder="1" applyAlignment="1">
      <alignment horizontal="left" vertical="center" wrapText="1"/>
    </xf>
    <xf numFmtId="0" fontId="5" fillId="10" borderId="3" xfId="0" applyFont="1" applyFill="1" applyBorder="1" applyAlignment="1">
      <alignment horizontal="right" wrapText="1"/>
    </xf>
    <xf numFmtId="0" fontId="1" fillId="5" borderId="2" xfId="0" applyFont="1" applyFill="1" applyBorder="1" applyAlignment="1">
      <alignment horizontal="left" vertical="top" wrapText="1"/>
    </xf>
    <xf numFmtId="0" fontId="1" fillId="5" borderId="38" xfId="0" applyFont="1" applyFill="1" applyBorder="1" applyAlignment="1">
      <alignment horizontal="left" vertical="top"/>
    </xf>
    <xf numFmtId="0" fontId="1" fillId="5" borderId="4" xfId="0" applyFont="1" applyFill="1" applyBorder="1" applyAlignment="1">
      <alignment horizontal="left" vertical="top"/>
    </xf>
    <xf numFmtId="0" fontId="22" fillId="5" borderId="39" xfId="1" quotePrefix="1" applyFont="1" applyFill="1" applyBorder="1" applyAlignment="1">
      <alignment horizontal="left"/>
    </xf>
    <xf numFmtId="0" fontId="22" fillId="5" borderId="40" xfId="1" applyFont="1" applyFill="1" applyBorder="1" applyAlignment="1">
      <alignment horizontal="left"/>
    </xf>
    <xf numFmtId="0" fontId="22" fillId="5" borderId="41" xfId="1" applyFont="1" applyFill="1" applyBorder="1" applyAlignment="1">
      <alignment horizontal="left"/>
    </xf>
    <xf numFmtId="0" fontId="2" fillId="5" borderId="8" xfId="0" applyFont="1" applyFill="1" applyBorder="1" applyAlignment="1">
      <alignment horizontal="left"/>
    </xf>
    <xf numFmtId="0" fontId="1" fillId="5" borderId="1" xfId="0" applyFont="1" applyFill="1" applyBorder="1" applyAlignment="1">
      <alignment horizontal="left" vertical="top" wrapText="1"/>
    </xf>
    <xf numFmtId="0" fontId="1" fillId="5" borderId="6" xfId="0" applyFont="1" applyFill="1" applyBorder="1" applyAlignment="1">
      <alignment horizontal="left" vertical="top"/>
    </xf>
    <xf numFmtId="0" fontId="1" fillId="5" borderId="5" xfId="0" applyFont="1" applyFill="1" applyBorder="1" applyAlignment="1">
      <alignment horizontal="left" vertical="top"/>
    </xf>
    <xf numFmtId="0" fontId="6" fillId="8" borderId="8" xfId="0" applyFont="1" applyFill="1" applyBorder="1" applyAlignment="1">
      <alignment horizontal="left" vertical="center" wrapText="1"/>
    </xf>
    <xf numFmtId="0" fontId="5" fillId="8" borderId="8" xfId="0" applyFont="1" applyFill="1" applyBorder="1" applyAlignment="1">
      <alignment horizontal="right" wrapText="1"/>
    </xf>
    <xf numFmtId="0" fontId="6" fillId="9" borderId="8" xfId="0" applyFont="1" applyFill="1" applyBorder="1" applyAlignment="1">
      <alignment horizontal="left" vertical="center" wrapText="1"/>
    </xf>
    <xf numFmtId="0" fontId="5" fillId="9" borderId="8" xfId="0" applyFont="1" applyFill="1" applyBorder="1" applyAlignment="1">
      <alignment horizontal="right" wrapText="1"/>
    </xf>
  </cellXfs>
  <cellStyles count="2">
    <cellStyle name="Hiperłącze" xfId="1" builtinId="8"/>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RV-FILE\Public\Documents\DZIA&#321;%20OPM\2025\WDM\Za&#322;&#261;czniki\WDM%202025%20-%20Szczeg&#243;&#322;owa%20informacja%20dotycz&#261;ca%20pomocy%20publicznej%20-%20formularz%20do%20wype&#322;nienia.xlsx" TargetMode="External"/><Relationship Id="rId1" Type="http://schemas.openxmlformats.org/officeDocument/2006/relationships/externalLinkPath" Target="file:///\\SRV-FILE\Public\Documents\DZIA&#321;%20OPM\2025\WDM\Za&#322;&#261;czniki\WDM%202025%20-%20Szczeg&#243;&#322;owa%20informacja%20dotycz&#261;ca%20pomocy%20publicznej%20-%20formularz%20do%20wype&#322;nieni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 Id="rId1" Type="http://schemas.openxmlformats.org/officeDocument/2006/relationships/externalLinkPath" Target="file:///\\SRV-FILE\Public\Documents\DZIA&#321;%20OPM\2023\WDM\Za&#322;&#261;czniki\WDM%202023%20-%20Szczeg&#243;&#322;owa%20informacja%20dotycz&#261;ca%20pomocy%20publicznej%20-%20formularz%20do%20wype&#322;nien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est pomocy publicznej"/>
      <sheetName val="adnotacje IZ"/>
      <sheetName val="adnotacje beneficjenta"/>
      <sheetName val="zasady oceny testu"/>
      <sheetName val="klucz oceny testu"/>
      <sheetName val="przypisy"/>
      <sheetName val="Arkusz1"/>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2"/>
  <sheetViews>
    <sheetView tabSelected="1" zoomScaleNormal="100" workbookViewId="0">
      <selection activeCell="A2" sqref="A2:D2"/>
    </sheetView>
  </sheetViews>
  <sheetFormatPr defaultRowHeight="14.5" x14ac:dyDescent="0.35"/>
  <cols>
    <col min="1" max="1" width="9.81640625" customWidth="1"/>
    <col min="2" max="2" width="86.26953125" customWidth="1"/>
    <col min="3" max="3" width="22.26953125" customWidth="1"/>
    <col min="4" max="4" width="24.1796875" customWidth="1"/>
    <col min="5" max="5" width="54.81640625" customWidth="1"/>
  </cols>
  <sheetData>
    <row r="1" spans="1:5" ht="57" customHeight="1" thickBot="1" x14ac:dyDescent="0.4">
      <c r="A1" s="120" t="s">
        <v>183</v>
      </c>
      <c r="B1" s="121"/>
      <c r="C1" s="121"/>
      <c r="D1" s="122"/>
    </row>
    <row r="2" spans="1:5" s="21" customFormat="1" ht="189" customHeight="1" thickBot="1" x14ac:dyDescent="0.4">
      <c r="A2" s="123" t="s">
        <v>215</v>
      </c>
      <c r="B2" s="124"/>
      <c r="C2" s="124"/>
      <c r="D2" s="125"/>
      <c r="E2" s="25"/>
    </row>
    <row r="3" spans="1:5" ht="15.5" x14ac:dyDescent="0.35">
      <c r="A3" s="128" t="s">
        <v>104</v>
      </c>
      <c r="B3" s="129"/>
      <c r="C3" s="129"/>
      <c r="D3" s="130"/>
    </row>
    <row r="4" spans="1:5" ht="15.5" x14ac:dyDescent="0.35">
      <c r="A4" s="131" t="s">
        <v>99</v>
      </c>
      <c r="B4" s="132"/>
      <c r="C4" s="132"/>
      <c r="D4" s="133"/>
    </row>
    <row r="5" spans="1:5" x14ac:dyDescent="0.35">
      <c r="A5" s="80"/>
      <c r="B5" s="80"/>
      <c r="C5" s="80"/>
      <c r="D5" s="80"/>
    </row>
    <row r="6" spans="1:5" ht="15.5" x14ac:dyDescent="0.35">
      <c r="A6" s="4" t="s">
        <v>83</v>
      </c>
      <c r="B6" s="5" t="s">
        <v>0</v>
      </c>
      <c r="C6" s="126" t="s">
        <v>1</v>
      </c>
      <c r="D6" s="126"/>
    </row>
    <row r="7" spans="1:5" ht="37.5" customHeight="1" x14ac:dyDescent="0.35">
      <c r="A7" s="23"/>
      <c r="B7" s="22"/>
      <c r="C7" s="127"/>
      <c r="D7" s="127"/>
    </row>
    <row r="8" spans="1:5" x14ac:dyDescent="0.35">
      <c r="A8" s="80"/>
      <c r="B8" s="80"/>
      <c r="C8" s="80"/>
      <c r="D8" s="80"/>
    </row>
    <row r="9" spans="1:5" ht="19" thickBot="1" x14ac:dyDescent="0.4">
      <c r="A9" s="110" t="s">
        <v>2</v>
      </c>
      <c r="B9" s="110"/>
      <c r="C9" s="110"/>
      <c r="D9" s="110"/>
    </row>
    <row r="10" spans="1:5" ht="29" x14ac:dyDescent="0.35">
      <c r="A10" s="15" t="s">
        <v>3</v>
      </c>
      <c r="B10" s="16" t="s">
        <v>81</v>
      </c>
      <c r="C10" s="66" t="s">
        <v>103</v>
      </c>
      <c r="D10" s="90" t="s">
        <v>4</v>
      </c>
    </row>
    <row r="11" spans="1:5" x14ac:dyDescent="0.35">
      <c r="A11" s="88" t="s">
        <v>5</v>
      </c>
      <c r="B11" s="89"/>
      <c r="C11" s="81"/>
      <c r="D11" s="91"/>
    </row>
    <row r="12" spans="1:5" ht="15.5" x14ac:dyDescent="0.35">
      <c r="A12" s="85"/>
      <c r="B12" s="86"/>
      <c r="C12" s="87"/>
      <c r="D12" s="92"/>
    </row>
    <row r="13" spans="1:5" x14ac:dyDescent="0.35">
      <c r="A13" s="17" t="s">
        <v>6</v>
      </c>
      <c r="B13" s="18" t="s">
        <v>87</v>
      </c>
      <c r="C13" s="72"/>
      <c r="D13" s="9">
        <v>0</v>
      </c>
    </row>
    <row r="14" spans="1:5" x14ac:dyDescent="0.35">
      <c r="A14" s="8" t="s">
        <v>7</v>
      </c>
      <c r="B14" s="2" t="s">
        <v>88</v>
      </c>
      <c r="C14" s="73"/>
      <c r="D14" s="9">
        <v>-1</v>
      </c>
    </row>
    <row r="15" spans="1:5" ht="19" thickBot="1" x14ac:dyDescent="0.4">
      <c r="A15" s="70" t="s">
        <v>105</v>
      </c>
      <c r="B15" s="71"/>
      <c r="C15" s="14"/>
      <c r="D15" s="10" t="s">
        <v>8</v>
      </c>
    </row>
    <row r="16" spans="1:5" ht="15" thickBot="1" x14ac:dyDescent="0.4">
      <c r="A16" s="80"/>
      <c r="B16" s="80"/>
      <c r="C16" s="80"/>
      <c r="D16" s="80"/>
    </row>
    <row r="17" spans="1:4" s="21" customFormat="1" ht="30.75" customHeight="1" thickBot="1" x14ac:dyDescent="0.4">
      <c r="A17" s="63" t="s">
        <v>84</v>
      </c>
      <c r="B17" s="64"/>
      <c r="C17" s="64"/>
      <c r="D17" s="65"/>
    </row>
    <row r="18" spans="1:4" ht="15" thickBot="1" x14ac:dyDescent="0.4">
      <c r="A18" s="20"/>
      <c r="B18" s="20"/>
      <c r="C18" s="20"/>
      <c r="D18" s="20"/>
    </row>
    <row r="19" spans="1:4" ht="29.5" thickBot="1" x14ac:dyDescent="0.4">
      <c r="A19" s="6" t="s">
        <v>9</v>
      </c>
      <c r="B19" s="7" t="s">
        <v>10</v>
      </c>
      <c r="C19" s="66" t="s">
        <v>103</v>
      </c>
      <c r="D19" s="90" t="s">
        <v>4</v>
      </c>
    </row>
    <row r="20" spans="1:4" x14ac:dyDescent="0.35">
      <c r="A20" s="88" t="s">
        <v>5</v>
      </c>
      <c r="B20" s="89"/>
      <c r="C20" s="81"/>
      <c r="D20" s="91"/>
    </row>
    <row r="21" spans="1:4" ht="15.5" x14ac:dyDescent="0.35">
      <c r="A21" s="85"/>
      <c r="B21" s="86"/>
      <c r="C21" s="87"/>
      <c r="D21" s="92"/>
    </row>
    <row r="22" spans="1:4" x14ac:dyDescent="0.35">
      <c r="A22" s="8" t="s">
        <v>6</v>
      </c>
      <c r="B22" s="2" t="s">
        <v>87</v>
      </c>
      <c r="C22" s="72"/>
      <c r="D22" s="9">
        <v>0</v>
      </c>
    </row>
    <row r="23" spans="1:4" x14ac:dyDescent="0.35">
      <c r="A23" s="8" t="s">
        <v>7</v>
      </c>
      <c r="B23" s="2" t="s">
        <v>88</v>
      </c>
      <c r="C23" s="73"/>
      <c r="D23" s="9">
        <v>-1</v>
      </c>
    </row>
    <row r="24" spans="1:4" ht="19" thickBot="1" x14ac:dyDescent="0.4">
      <c r="A24" s="70" t="s">
        <v>105</v>
      </c>
      <c r="B24" s="71"/>
      <c r="C24" s="14"/>
      <c r="D24" s="10" t="s">
        <v>8</v>
      </c>
    </row>
    <row r="25" spans="1:4" ht="15" thickBot="1" x14ac:dyDescent="0.4">
      <c r="A25" s="80"/>
      <c r="B25" s="80"/>
      <c r="C25" s="80"/>
      <c r="D25" s="80"/>
    </row>
    <row r="26" spans="1:4" ht="93" customHeight="1" thickBot="1" x14ac:dyDescent="0.4">
      <c r="A26" s="93" t="s">
        <v>117</v>
      </c>
      <c r="B26" s="94"/>
      <c r="C26" s="94"/>
      <c r="D26" s="95"/>
    </row>
    <row r="27" spans="1:4" ht="15" thickBot="1" x14ac:dyDescent="0.4">
      <c r="A27" s="20"/>
      <c r="B27" s="20"/>
      <c r="C27" s="20"/>
      <c r="D27" s="20"/>
    </row>
    <row r="28" spans="1:4" ht="29" x14ac:dyDescent="0.35">
      <c r="A28" s="6" t="s">
        <v>11</v>
      </c>
      <c r="B28" s="7" t="s">
        <v>89</v>
      </c>
      <c r="C28" s="66" t="s">
        <v>103</v>
      </c>
      <c r="D28" s="90" t="s">
        <v>4</v>
      </c>
    </row>
    <row r="29" spans="1:4" x14ac:dyDescent="0.35">
      <c r="A29" s="88" t="s">
        <v>5</v>
      </c>
      <c r="B29" s="89"/>
      <c r="C29" s="81"/>
      <c r="D29" s="91"/>
    </row>
    <row r="30" spans="1:4" ht="15.5" x14ac:dyDescent="0.35">
      <c r="A30" s="85"/>
      <c r="B30" s="86"/>
      <c r="C30" s="87"/>
      <c r="D30" s="92"/>
    </row>
    <row r="31" spans="1:4" ht="38.25" customHeight="1" x14ac:dyDescent="0.35">
      <c r="A31" s="8" t="s">
        <v>6</v>
      </c>
      <c r="B31" s="1" t="s">
        <v>12</v>
      </c>
      <c r="C31" s="74"/>
      <c r="D31" s="9">
        <v>-1</v>
      </c>
    </row>
    <row r="32" spans="1:4" x14ac:dyDescent="0.35">
      <c r="A32" s="8" t="s">
        <v>7</v>
      </c>
      <c r="B32" s="1" t="s">
        <v>13</v>
      </c>
      <c r="C32" s="74"/>
      <c r="D32" s="9">
        <v>0</v>
      </c>
    </row>
    <row r="33" spans="1:4" x14ac:dyDescent="0.35">
      <c r="A33" s="8" t="s">
        <v>14</v>
      </c>
      <c r="B33" s="1" t="s">
        <v>15</v>
      </c>
      <c r="C33" s="74"/>
      <c r="D33" s="9">
        <v>1</v>
      </c>
    </row>
    <row r="34" spans="1:4" ht="19" thickBot="1" x14ac:dyDescent="0.4">
      <c r="A34" s="70" t="s">
        <v>105</v>
      </c>
      <c r="B34" s="71"/>
      <c r="C34" s="14"/>
      <c r="D34" s="10" t="s">
        <v>8</v>
      </c>
    </row>
    <row r="35" spans="1:4" ht="10.5" customHeight="1" thickBot="1" x14ac:dyDescent="0.4">
      <c r="A35" s="80"/>
      <c r="B35" s="80"/>
      <c r="C35" s="80"/>
      <c r="D35" s="80"/>
    </row>
    <row r="36" spans="1:4" ht="327" customHeight="1" thickBot="1" x14ac:dyDescent="0.4">
      <c r="A36" s="63" t="s">
        <v>116</v>
      </c>
      <c r="B36" s="94"/>
      <c r="C36" s="94"/>
      <c r="D36" s="95"/>
    </row>
    <row r="37" spans="1:4" ht="15" thickBot="1" x14ac:dyDescent="0.4">
      <c r="A37" s="20"/>
      <c r="B37" s="20"/>
      <c r="C37" s="20"/>
      <c r="D37" s="20"/>
    </row>
    <row r="38" spans="1:4" ht="29" x14ac:dyDescent="0.35">
      <c r="A38" s="6" t="s">
        <v>16</v>
      </c>
      <c r="B38" s="7" t="s">
        <v>80</v>
      </c>
      <c r="C38" s="66" t="s">
        <v>103</v>
      </c>
      <c r="D38" s="90" t="s">
        <v>4</v>
      </c>
    </row>
    <row r="39" spans="1:4" x14ac:dyDescent="0.35">
      <c r="A39" s="88" t="s">
        <v>5</v>
      </c>
      <c r="B39" s="89"/>
      <c r="C39" s="81"/>
      <c r="D39" s="91"/>
    </row>
    <row r="40" spans="1:4" ht="15.5" x14ac:dyDescent="0.35">
      <c r="A40" s="85"/>
      <c r="B40" s="86"/>
      <c r="C40" s="87"/>
      <c r="D40" s="92"/>
    </row>
    <row r="41" spans="1:4" x14ac:dyDescent="0.35">
      <c r="A41" s="8" t="s">
        <v>6</v>
      </c>
      <c r="B41" s="1" t="s">
        <v>87</v>
      </c>
      <c r="C41" s="72"/>
      <c r="D41" s="9">
        <v>-1</v>
      </c>
    </row>
    <row r="42" spans="1:4" x14ac:dyDescent="0.35">
      <c r="A42" s="8" t="s">
        <v>7</v>
      </c>
      <c r="B42" s="1" t="s">
        <v>88</v>
      </c>
      <c r="C42" s="73"/>
      <c r="D42" s="9">
        <v>1</v>
      </c>
    </row>
    <row r="43" spans="1:4" ht="19" thickBot="1" x14ac:dyDescent="0.4">
      <c r="A43" s="70" t="s">
        <v>105</v>
      </c>
      <c r="B43" s="71"/>
      <c r="C43" s="14"/>
      <c r="D43" s="10" t="s">
        <v>8</v>
      </c>
    </row>
    <row r="44" spans="1:4" ht="15" thickBot="1" x14ac:dyDescent="0.4">
      <c r="A44" s="80"/>
      <c r="B44" s="80"/>
      <c r="C44" s="80"/>
      <c r="D44" s="80"/>
    </row>
    <row r="45" spans="1:4" ht="50.15" customHeight="1" thickBot="1" x14ac:dyDescent="0.4">
      <c r="A45" s="63" t="s">
        <v>85</v>
      </c>
      <c r="B45" s="64"/>
      <c r="C45" s="64"/>
      <c r="D45" s="65"/>
    </row>
    <row r="46" spans="1:4" ht="15" thickBot="1" x14ac:dyDescent="0.4">
      <c r="A46" s="20"/>
      <c r="B46" s="20"/>
      <c r="C46" s="20"/>
      <c r="D46" s="20"/>
    </row>
    <row r="47" spans="1:4" ht="29" x14ac:dyDescent="0.35">
      <c r="A47" s="6" t="s">
        <v>17</v>
      </c>
      <c r="B47" s="7" t="s">
        <v>18</v>
      </c>
      <c r="C47" s="66" t="s">
        <v>103</v>
      </c>
      <c r="D47" s="90" t="s">
        <v>4</v>
      </c>
    </row>
    <row r="48" spans="1:4" x14ac:dyDescent="0.35">
      <c r="A48" s="88" t="s">
        <v>5</v>
      </c>
      <c r="B48" s="89"/>
      <c r="C48" s="81"/>
      <c r="D48" s="91"/>
    </row>
    <row r="49" spans="1:4" ht="15.5" x14ac:dyDescent="0.35">
      <c r="A49" s="85"/>
      <c r="B49" s="86"/>
      <c r="C49" s="87"/>
      <c r="D49" s="92"/>
    </row>
    <row r="50" spans="1:4" x14ac:dyDescent="0.35">
      <c r="A50" s="8" t="s">
        <v>6</v>
      </c>
      <c r="B50" s="1" t="s">
        <v>87</v>
      </c>
      <c r="C50" s="72"/>
      <c r="D50" s="9">
        <v>-1</v>
      </c>
    </row>
    <row r="51" spans="1:4" x14ac:dyDescent="0.35">
      <c r="A51" s="8" t="s">
        <v>7</v>
      </c>
      <c r="B51" s="1" t="s">
        <v>88</v>
      </c>
      <c r="C51" s="73"/>
      <c r="D51" s="9">
        <v>1</v>
      </c>
    </row>
    <row r="52" spans="1:4" ht="19" thickBot="1" x14ac:dyDescent="0.4">
      <c r="A52" s="70" t="s">
        <v>105</v>
      </c>
      <c r="B52" s="71"/>
      <c r="C52" s="14"/>
      <c r="D52" s="10" t="s">
        <v>8</v>
      </c>
    </row>
    <row r="53" spans="1:4" ht="15" thickBot="1" x14ac:dyDescent="0.4">
      <c r="A53" s="80"/>
      <c r="B53" s="80"/>
      <c r="C53" s="80"/>
      <c r="D53" s="80"/>
    </row>
    <row r="54" spans="1:4" ht="25" customHeight="1" thickBot="1" x14ac:dyDescent="0.4">
      <c r="A54" s="96" t="s">
        <v>86</v>
      </c>
      <c r="B54" s="94"/>
      <c r="C54" s="94"/>
      <c r="D54" s="95"/>
    </row>
    <row r="55" spans="1:4" x14ac:dyDescent="0.35">
      <c r="A55" s="20"/>
      <c r="B55" s="20"/>
      <c r="C55" s="20"/>
      <c r="D55" s="20"/>
    </row>
    <row r="56" spans="1:4" ht="19" thickBot="1" x14ac:dyDescent="0.4">
      <c r="A56" s="110" t="s">
        <v>19</v>
      </c>
      <c r="B56" s="110"/>
      <c r="C56" s="110"/>
      <c r="D56" s="110"/>
    </row>
    <row r="57" spans="1:4" x14ac:dyDescent="0.35">
      <c r="A57" s="6" t="s">
        <v>20</v>
      </c>
      <c r="B57" s="7" t="s">
        <v>21</v>
      </c>
      <c r="C57" s="66" t="s">
        <v>103</v>
      </c>
      <c r="D57" s="68" t="s">
        <v>4</v>
      </c>
    </row>
    <row r="58" spans="1:4" ht="19.5" customHeight="1" x14ac:dyDescent="0.35">
      <c r="A58" s="78" t="s">
        <v>5</v>
      </c>
      <c r="B58" s="79"/>
      <c r="C58" s="67"/>
      <c r="D58" s="69"/>
    </row>
    <row r="59" spans="1:4" ht="26.5" x14ac:dyDescent="0.35">
      <c r="A59" s="8" t="s">
        <v>6</v>
      </c>
      <c r="B59" s="1" t="s">
        <v>75</v>
      </c>
      <c r="C59" s="74"/>
      <c r="D59" s="9">
        <v>-1</v>
      </c>
    </row>
    <row r="60" spans="1:4" ht="26.5" x14ac:dyDescent="0.35">
      <c r="A60" s="8" t="s">
        <v>7</v>
      </c>
      <c r="B60" s="1" t="s">
        <v>74</v>
      </c>
      <c r="C60" s="74"/>
      <c r="D60" s="9">
        <v>0</v>
      </c>
    </row>
    <row r="61" spans="1:4" x14ac:dyDescent="0.35">
      <c r="A61" s="8" t="s">
        <v>14</v>
      </c>
      <c r="B61" s="1" t="s">
        <v>22</v>
      </c>
      <c r="C61" s="74"/>
      <c r="D61" s="9">
        <v>0</v>
      </c>
    </row>
    <row r="62" spans="1:4" ht="26.5" x14ac:dyDescent="0.35">
      <c r="A62" s="8" t="s">
        <v>23</v>
      </c>
      <c r="B62" s="1" t="s">
        <v>24</v>
      </c>
      <c r="C62" s="74"/>
      <c r="D62" s="9">
        <v>0</v>
      </c>
    </row>
    <row r="63" spans="1:4" ht="26.5" x14ac:dyDescent="0.35">
      <c r="A63" s="8" t="s">
        <v>25</v>
      </c>
      <c r="B63" s="1" t="s">
        <v>73</v>
      </c>
      <c r="C63" s="74"/>
      <c r="D63" s="11">
        <v>0</v>
      </c>
    </row>
    <row r="64" spans="1:4" ht="19" thickBot="1" x14ac:dyDescent="0.4">
      <c r="A64" s="70" t="s">
        <v>105</v>
      </c>
      <c r="B64" s="71"/>
      <c r="C64" s="14"/>
      <c r="D64" s="10" t="s">
        <v>8</v>
      </c>
    </row>
    <row r="65" spans="1:4" ht="15" thickBot="1" x14ac:dyDescent="0.4">
      <c r="A65" s="80"/>
      <c r="B65" s="80"/>
      <c r="C65" s="80"/>
      <c r="D65" s="80"/>
    </row>
    <row r="66" spans="1:4" ht="75" customHeight="1" thickBot="1" x14ac:dyDescent="0.4">
      <c r="A66" s="75" t="s">
        <v>118</v>
      </c>
      <c r="B66" s="76"/>
      <c r="C66" s="76"/>
      <c r="D66" s="77"/>
    </row>
    <row r="67" spans="1:4" ht="15" thickBot="1" x14ac:dyDescent="0.4">
      <c r="A67" s="20"/>
      <c r="B67" s="20"/>
      <c r="C67" s="20"/>
      <c r="D67" s="20"/>
    </row>
    <row r="68" spans="1:4" ht="29" x14ac:dyDescent="0.35">
      <c r="A68" s="6" t="s">
        <v>26</v>
      </c>
      <c r="B68" s="7" t="s">
        <v>27</v>
      </c>
      <c r="C68" s="66" t="s">
        <v>103</v>
      </c>
      <c r="D68" s="68" t="s">
        <v>4</v>
      </c>
    </row>
    <row r="69" spans="1:4" x14ac:dyDescent="0.35">
      <c r="A69" s="78" t="s">
        <v>5</v>
      </c>
      <c r="B69" s="79"/>
      <c r="C69" s="67"/>
      <c r="D69" s="69"/>
    </row>
    <row r="70" spans="1:4" x14ac:dyDescent="0.35">
      <c r="A70" s="8" t="s">
        <v>6</v>
      </c>
      <c r="B70" s="1" t="s">
        <v>28</v>
      </c>
      <c r="C70" s="72"/>
      <c r="D70" s="9">
        <v>-1</v>
      </c>
    </row>
    <row r="71" spans="1:4" x14ac:dyDescent="0.35">
      <c r="A71" s="8" t="s">
        <v>7</v>
      </c>
      <c r="B71" s="1" t="s">
        <v>29</v>
      </c>
      <c r="C71" s="73"/>
      <c r="D71" s="9">
        <v>0</v>
      </c>
    </row>
    <row r="72" spans="1:4" ht="19" thickBot="1" x14ac:dyDescent="0.4">
      <c r="A72" s="70" t="s">
        <v>105</v>
      </c>
      <c r="B72" s="71"/>
      <c r="C72" s="14"/>
      <c r="D72" s="10" t="s">
        <v>8</v>
      </c>
    </row>
    <row r="73" spans="1:4" ht="15" thickBot="1" x14ac:dyDescent="0.4">
      <c r="A73" s="80"/>
      <c r="B73" s="80"/>
      <c r="C73" s="80"/>
      <c r="D73" s="80"/>
    </row>
    <row r="74" spans="1:4" ht="115.5" customHeight="1" thickBot="1" x14ac:dyDescent="0.4">
      <c r="A74" s="63" t="s">
        <v>119</v>
      </c>
      <c r="B74" s="64"/>
      <c r="C74" s="64"/>
      <c r="D74" s="65"/>
    </row>
    <row r="75" spans="1:4" ht="15" thickBot="1" x14ac:dyDescent="0.4">
      <c r="A75" s="20"/>
      <c r="B75" s="20"/>
      <c r="C75" s="20"/>
      <c r="D75" s="20"/>
    </row>
    <row r="76" spans="1:4" x14ac:dyDescent="0.35">
      <c r="A76" s="6" t="s">
        <v>30</v>
      </c>
      <c r="B76" s="7" t="s">
        <v>82</v>
      </c>
      <c r="C76" s="66" t="s">
        <v>103</v>
      </c>
      <c r="D76" s="68" t="s">
        <v>4</v>
      </c>
    </row>
    <row r="77" spans="1:4" ht="21.75" customHeight="1" x14ac:dyDescent="0.35">
      <c r="A77" s="78" t="s">
        <v>5</v>
      </c>
      <c r="B77" s="79"/>
      <c r="C77" s="67"/>
      <c r="D77" s="69"/>
    </row>
    <row r="78" spans="1:4" x14ac:dyDescent="0.35">
      <c r="A78" s="8" t="s">
        <v>6</v>
      </c>
      <c r="B78" s="1" t="s">
        <v>31</v>
      </c>
      <c r="C78" s="74"/>
      <c r="D78" s="9">
        <v>0</v>
      </c>
    </row>
    <row r="79" spans="1:4" x14ac:dyDescent="0.35">
      <c r="A79" s="8" t="s">
        <v>7</v>
      </c>
      <c r="B79" s="2" t="s">
        <v>32</v>
      </c>
      <c r="C79" s="74"/>
      <c r="D79" s="9">
        <v>0</v>
      </c>
    </row>
    <row r="80" spans="1:4" x14ac:dyDescent="0.35">
      <c r="A80" s="8" t="s">
        <v>14</v>
      </c>
      <c r="B80" s="2" t="s">
        <v>33</v>
      </c>
      <c r="C80" s="74"/>
      <c r="D80" s="9">
        <v>-1</v>
      </c>
    </row>
    <row r="81" spans="1:5" ht="19" thickBot="1" x14ac:dyDescent="0.4">
      <c r="A81" s="70" t="s">
        <v>105</v>
      </c>
      <c r="B81" s="71"/>
      <c r="C81" s="14"/>
      <c r="D81" s="10" t="s">
        <v>8</v>
      </c>
    </row>
    <row r="82" spans="1:5" ht="15" thickBot="1" x14ac:dyDescent="0.4">
      <c r="A82" s="80"/>
      <c r="B82" s="80"/>
      <c r="C82" s="80"/>
      <c r="D82" s="80"/>
    </row>
    <row r="83" spans="1:5" ht="54" customHeight="1" thickBot="1" x14ac:dyDescent="0.4">
      <c r="A83" s="63" t="s">
        <v>120</v>
      </c>
      <c r="B83" s="64"/>
      <c r="C83" s="64"/>
      <c r="D83" s="65"/>
    </row>
    <row r="84" spans="1:5" ht="15" thickBot="1" x14ac:dyDescent="0.4">
      <c r="A84" s="20"/>
      <c r="B84" s="20"/>
      <c r="C84" s="20"/>
      <c r="D84" s="20"/>
    </row>
    <row r="85" spans="1:5" x14ac:dyDescent="0.35">
      <c r="A85" s="6" t="s">
        <v>34</v>
      </c>
      <c r="B85" s="7" t="s">
        <v>35</v>
      </c>
      <c r="C85" s="66" t="s">
        <v>103</v>
      </c>
      <c r="D85" s="90" t="s">
        <v>4</v>
      </c>
    </row>
    <row r="86" spans="1:5" ht="18.75" customHeight="1" x14ac:dyDescent="0.35">
      <c r="A86" s="88" t="s">
        <v>5</v>
      </c>
      <c r="B86" s="89"/>
      <c r="C86" s="81"/>
      <c r="D86" s="91"/>
    </row>
    <row r="87" spans="1:5" ht="26" x14ac:dyDescent="0.35">
      <c r="A87" s="8" t="s">
        <v>6</v>
      </c>
      <c r="B87" s="2" t="s">
        <v>36</v>
      </c>
      <c r="C87" s="74"/>
      <c r="D87" s="9">
        <v>-1</v>
      </c>
    </row>
    <row r="88" spans="1:5" ht="26" x14ac:dyDescent="0.35">
      <c r="A88" s="8" t="s">
        <v>7</v>
      </c>
      <c r="B88" s="2" t="s">
        <v>37</v>
      </c>
      <c r="C88" s="74"/>
      <c r="D88" s="9">
        <v>0</v>
      </c>
    </row>
    <row r="89" spans="1:5" ht="26.25" customHeight="1" x14ac:dyDescent="0.35">
      <c r="A89" s="8" t="s">
        <v>14</v>
      </c>
      <c r="B89" s="2" t="s">
        <v>38</v>
      </c>
      <c r="C89" s="74"/>
      <c r="D89" s="9">
        <v>0</v>
      </c>
    </row>
    <row r="90" spans="1:5" x14ac:dyDescent="0.35">
      <c r="A90" s="8" t="s">
        <v>23</v>
      </c>
      <c r="B90" s="2" t="s">
        <v>39</v>
      </c>
      <c r="C90" s="74"/>
      <c r="D90" s="9">
        <v>0</v>
      </c>
    </row>
    <row r="91" spans="1:5" x14ac:dyDescent="0.35">
      <c r="A91" s="8" t="s">
        <v>25</v>
      </c>
      <c r="B91" s="2" t="s">
        <v>40</v>
      </c>
      <c r="C91" s="74"/>
      <c r="D91" s="9">
        <v>0</v>
      </c>
    </row>
    <row r="92" spans="1:5" ht="26" x14ac:dyDescent="0.35">
      <c r="A92" s="8" t="s">
        <v>41</v>
      </c>
      <c r="B92" s="2" t="s">
        <v>42</v>
      </c>
      <c r="C92" s="74"/>
      <c r="D92" s="9">
        <v>0</v>
      </c>
    </row>
    <row r="93" spans="1:5" ht="19" thickBot="1" x14ac:dyDescent="0.4">
      <c r="A93" s="70" t="s">
        <v>105</v>
      </c>
      <c r="B93" s="71"/>
      <c r="C93" s="14"/>
      <c r="D93" s="10" t="s">
        <v>8</v>
      </c>
    </row>
    <row r="94" spans="1:5" ht="15" thickBot="1" x14ac:dyDescent="0.4">
      <c r="A94" s="80"/>
      <c r="B94" s="80"/>
      <c r="C94" s="80"/>
      <c r="D94" s="80"/>
    </row>
    <row r="95" spans="1:5" ht="156.75" customHeight="1" thickBot="1" x14ac:dyDescent="0.4">
      <c r="A95" s="63" t="s">
        <v>121</v>
      </c>
      <c r="B95" s="64"/>
      <c r="C95" s="64"/>
      <c r="D95" s="65"/>
      <c r="E95" s="26"/>
    </row>
    <row r="96" spans="1:5" ht="15" thickBot="1" x14ac:dyDescent="0.4">
      <c r="A96" s="20"/>
      <c r="B96" s="20"/>
      <c r="C96" s="20"/>
      <c r="D96" s="20"/>
    </row>
    <row r="97" spans="1:4" x14ac:dyDescent="0.35">
      <c r="A97" s="6" t="s">
        <v>43</v>
      </c>
      <c r="B97" s="7" t="s">
        <v>44</v>
      </c>
      <c r="C97" s="66" t="s">
        <v>103</v>
      </c>
      <c r="D97" s="68" t="s">
        <v>4</v>
      </c>
    </row>
    <row r="98" spans="1:4" ht="21" customHeight="1" x14ac:dyDescent="0.35">
      <c r="A98" s="78" t="s">
        <v>5</v>
      </c>
      <c r="B98" s="79"/>
      <c r="C98" s="67"/>
      <c r="D98" s="69"/>
    </row>
    <row r="99" spans="1:4" ht="52" x14ac:dyDescent="0.35">
      <c r="A99" s="8" t="s">
        <v>6</v>
      </c>
      <c r="B99" s="2" t="s">
        <v>76</v>
      </c>
      <c r="C99" s="74"/>
      <c r="D99" s="9">
        <v>-1</v>
      </c>
    </row>
    <row r="100" spans="1:4" ht="26" x14ac:dyDescent="0.35">
      <c r="A100" s="8" t="s">
        <v>7</v>
      </c>
      <c r="B100" s="2" t="s">
        <v>77</v>
      </c>
      <c r="C100" s="74"/>
      <c r="D100" s="9">
        <v>0</v>
      </c>
    </row>
    <row r="101" spans="1:4" x14ac:dyDescent="0.35">
      <c r="A101" s="8" t="s">
        <v>14</v>
      </c>
      <c r="B101" s="2" t="s">
        <v>78</v>
      </c>
      <c r="C101" s="74"/>
      <c r="D101" s="9">
        <v>0</v>
      </c>
    </row>
    <row r="102" spans="1:4" ht="26" x14ac:dyDescent="0.35">
      <c r="A102" s="8" t="s">
        <v>23</v>
      </c>
      <c r="B102" s="2" t="s">
        <v>79</v>
      </c>
      <c r="C102" s="74"/>
      <c r="D102" s="9">
        <v>0</v>
      </c>
    </row>
    <row r="103" spans="1:4" ht="19" thickBot="1" x14ac:dyDescent="0.4">
      <c r="A103" s="70" t="s">
        <v>105</v>
      </c>
      <c r="B103" s="71"/>
      <c r="C103" s="14"/>
      <c r="D103" s="10" t="s">
        <v>8</v>
      </c>
    </row>
    <row r="104" spans="1:4" ht="96" customHeight="1" thickBot="1" x14ac:dyDescent="0.4">
      <c r="A104" s="75" t="s">
        <v>122</v>
      </c>
      <c r="B104" s="76"/>
      <c r="C104" s="76"/>
      <c r="D104" s="77"/>
    </row>
    <row r="105" spans="1:4" x14ac:dyDescent="0.35">
      <c r="A105" s="6" t="s">
        <v>45</v>
      </c>
      <c r="B105" s="7" t="s">
        <v>46</v>
      </c>
      <c r="C105" s="66" t="s">
        <v>103</v>
      </c>
      <c r="D105" s="68" t="s">
        <v>4</v>
      </c>
    </row>
    <row r="106" spans="1:4" ht="19.5" customHeight="1" x14ac:dyDescent="0.35">
      <c r="A106" s="78" t="s">
        <v>5</v>
      </c>
      <c r="B106" s="79"/>
      <c r="C106" s="67"/>
      <c r="D106" s="69"/>
    </row>
    <row r="107" spans="1:4" ht="36.5" x14ac:dyDescent="0.35">
      <c r="A107" s="8" t="s">
        <v>6</v>
      </c>
      <c r="B107" s="19" t="s">
        <v>100</v>
      </c>
      <c r="C107" s="74"/>
      <c r="D107" s="9">
        <v>-1</v>
      </c>
    </row>
    <row r="108" spans="1:4" x14ac:dyDescent="0.35">
      <c r="A108" s="8" t="s">
        <v>7</v>
      </c>
      <c r="B108" s="19" t="s">
        <v>47</v>
      </c>
      <c r="C108" s="74"/>
      <c r="D108" s="9">
        <v>0</v>
      </c>
    </row>
    <row r="109" spans="1:4" ht="36.5" x14ac:dyDescent="0.35">
      <c r="A109" s="8" t="s">
        <v>14</v>
      </c>
      <c r="B109" s="19" t="s">
        <v>101</v>
      </c>
      <c r="C109" s="74"/>
      <c r="D109" s="9">
        <v>0</v>
      </c>
    </row>
    <row r="110" spans="1:4" ht="36.5" x14ac:dyDescent="0.35">
      <c r="A110" s="8" t="s">
        <v>23</v>
      </c>
      <c r="B110" s="19" t="s">
        <v>102</v>
      </c>
      <c r="C110" s="74"/>
      <c r="D110" s="9">
        <v>0</v>
      </c>
    </row>
    <row r="111" spans="1:4" ht="19" thickBot="1" x14ac:dyDescent="0.4">
      <c r="A111" s="70" t="s">
        <v>105</v>
      </c>
      <c r="B111" s="71"/>
      <c r="C111" s="14"/>
      <c r="D111" s="10" t="s">
        <v>8</v>
      </c>
    </row>
    <row r="112" spans="1:4" ht="15" thickBot="1" x14ac:dyDescent="0.4">
      <c r="A112" s="80"/>
      <c r="B112" s="80"/>
      <c r="C112" s="80"/>
      <c r="D112" s="80"/>
    </row>
    <row r="113" spans="1:4" ht="126.75" customHeight="1" thickBot="1" x14ac:dyDescent="0.4">
      <c r="A113" s="63" t="s">
        <v>123</v>
      </c>
      <c r="B113" s="64"/>
      <c r="C113" s="64"/>
      <c r="D113" s="65"/>
    </row>
    <row r="114" spans="1:4" ht="15" thickBot="1" x14ac:dyDescent="0.4">
      <c r="A114" s="20"/>
      <c r="B114" s="20"/>
      <c r="C114" s="20"/>
      <c r="D114" s="20"/>
    </row>
    <row r="115" spans="1:4" x14ac:dyDescent="0.35">
      <c r="A115" s="6" t="s">
        <v>48</v>
      </c>
      <c r="B115" s="7" t="s">
        <v>90</v>
      </c>
      <c r="C115" s="66" t="s">
        <v>103</v>
      </c>
      <c r="D115" s="90" t="s">
        <v>4</v>
      </c>
    </row>
    <row r="116" spans="1:4" x14ac:dyDescent="0.35">
      <c r="A116" s="88" t="s">
        <v>5</v>
      </c>
      <c r="B116" s="89"/>
      <c r="C116" s="81"/>
      <c r="D116" s="91"/>
    </row>
    <row r="117" spans="1:4" ht="15.5" x14ac:dyDescent="0.35">
      <c r="A117" s="85"/>
      <c r="B117" s="86"/>
      <c r="C117" s="87"/>
      <c r="D117" s="92"/>
    </row>
    <row r="118" spans="1:4" ht="26" x14ac:dyDescent="0.35">
      <c r="A118" s="8" t="s">
        <v>6</v>
      </c>
      <c r="B118" s="2" t="s">
        <v>49</v>
      </c>
      <c r="C118" s="74"/>
      <c r="D118" s="9">
        <v>-1</v>
      </c>
    </row>
    <row r="119" spans="1:4" x14ac:dyDescent="0.35">
      <c r="A119" s="8" t="s">
        <v>7</v>
      </c>
      <c r="B119" s="2" t="s">
        <v>93</v>
      </c>
      <c r="C119" s="74"/>
      <c r="D119" s="9">
        <v>-1</v>
      </c>
    </row>
    <row r="120" spans="1:4" ht="39" x14ac:dyDescent="0.35">
      <c r="A120" s="8" t="s">
        <v>14</v>
      </c>
      <c r="B120" s="2" t="s">
        <v>92</v>
      </c>
      <c r="C120" s="74"/>
      <c r="D120" s="9">
        <v>0</v>
      </c>
    </row>
    <row r="121" spans="1:4" x14ac:dyDescent="0.35">
      <c r="A121" s="8" t="s">
        <v>23</v>
      </c>
      <c r="B121" s="2" t="s">
        <v>50</v>
      </c>
      <c r="C121" s="74"/>
      <c r="D121" s="9">
        <v>0</v>
      </c>
    </row>
    <row r="122" spans="1:4" ht="26" x14ac:dyDescent="0.35">
      <c r="A122" s="8" t="s">
        <v>25</v>
      </c>
      <c r="B122" s="2" t="s">
        <v>91</v>
      </c>
      <c r="C122" s="74"/>
      <c r="D122" s="9">
        <v>1</v>
      </c>
    </row>
    <row r="123" spans="1:4" ht="19" thickBot="1" x14ac:dyDescent="0.4">
      <c r="A123" s="70" t="s">
        <v>105</v>
      </c>
      <c r="B123" s="71"/>
      <c r="C123" s="14"/>
      <c r="D123" s="10" t="s">
        <v>8</v>
      </c>
    </row>
    <row r="124" spans="1:4" ht="15" thickBot="1" x14ac:dyDescent="0.4">
      <c r="A124" s="80"/>
      <c r="B124" s="80"/>
      <c r="C124" s="80"/>
      <c r="D124" s="80"/>
    </row>
    <row r="125" spans="1:4" ht="79.5" customHeight="1" thickBot="1" x14ac:dyDescent="0.4">
      <c r="A125" s="63" t="s">
        <v>124</v>
      </c>
      <c r="B125" s="64"/>
      <c r="C125" s="64"/>
      <c r="D125" s="65"/>
    </row>
    <row r="126" spans="1:4" ht="15" thickBot="1" x14ac:dyDescent="0.4">
      <c r="A126" s="20"/>
      <c r="B126" s="20"/>
      <c r="C126" s="20"/>
      <c r="D126" s="20"/>
    </row>
    <row r="127" spans="1:4" x14ac:dyDescent="0.35">
      <c r="A127" s="6" t="s">
        <v>51</v>
      </c>
      <c r="B127" s="7" t="s">
        <v>94</v>
      </c>
      <c r="C127" s="66" t="s">
        <v>103</v>
      </c>
      <c r="D127" s="90" t="s">
        <v>4</v>
      </c>
    </row>
    <row r="128" spans="1:4" x14ac:dyDescent="0.35">
      <c r="A128" s="88" t="s">
        <v>5</v>
      </c>
      <c r="B128" s="89"/>
      <c r="C128" s="81"/>
      <c r="D128" s="91"/>
    </row>
    <row r="129" spans="1:4" ht="15.5" x14ac:dyDescent="0.35">
      <c r="A129" s="85"/>
      <c r="B129" s="86"/>
      <c r="C129" s="87"/>
      <c r="D129" s="92"/>
    </row>
    <row r="130" spans="1:4" ht="26.5" x14ac:dyDescent="0.35">
      <c r="A130" s="12" t="s">
        <v>6</v>
      </c>
      <c r="B130" s="3" t="s">
        <v>52</v>
      </c>
      <c r="C130" s="74"/>
      <c r="D130" s="11">
        <v>-1</v>
      </c>
    </row>
    <row r="131" spans="1:4" x14ac:dyDescent="0.35">
      <c r="A131" s="12" t="s">
        <v>7</v>
      </c>
      <c r="B131" s="3" t="s">
        <v>53</v>
      </c>
      <c r="C131" s="74"/>
      <c r="D131" s="11">
        <v>0</v>
      </c>
    </row>
    <row r="132" spans="1:4" x14ac:dyDescent="0.35">
      <c r="A132" s="12" t="s">
        <v>14</v>
      </c>
      <c r="B132" s="3" t="s">
        <v>54</v>
      </c>
      <c r="C132" s="74"/>
      <c r="D132" s="11">
        <v>1</v>
      </c>
    </row>
    <row r="133" spans="1:4" ht="19" thickBot="1" x14ac:dyDescent="0.4">
      <c r="A133" s="70" t="s">
        <v>105</v>
      </c>
      <c r="B133" s="71"/>
      <c r="C133" s="14"/>
      <c r="D133" s="10" t="s">
        <v>8</v>
      </c>
    </row>
    <row r="134" spans="1:4" ht="15" thickBot="1" x14ac:dyDescent="0.4">
      <c r="A134" s="80"/>
      <c r="B134" s="80"/>
      <c r="C134" s="80"/>
      <c r="D134" s="80"/>
    </row>
    <row r="135" spans="1:4" ht="81" customHeight="1" thickBot="1" x14ac:dyDescent="0.4">
      <c r="A135" s="63" t="s">
        <v>125</v>
      </c>
      <c r="B135" s="64"/>
      <c r="C135" s="64"/>
      <c r="D135" s="65"/>
    </row>
    <row r="136" spans="1:4" ht="15" thickBot="1" x14ac:dyDescent="0.4">
      <c r="A136" s="20"/>
      <c r="B136" s="20"/>
      <c r="C136" s="20"/>
      <c r="D136" s="20"/>
    </row>
    <row r="137" spans="1:4" x14ac:dyDescent="0.35">
      <c r="A137" s="6" t="s">
        <v>55</v>
      </c>
      <c r="B137" s="7" t="s">
        <v>95</v>
      </c>
      <c r="C137" s="66" t="s">
        <v>103</v>
      </c>
      <c r="D137" s="90" t="s">
        <v>4</v>
      </c>
    </row>
    <row r="138" spans="1:4" x14ac:dyDescent="0.35">
      <c r="A138" s="88" t="s">
        <v>5</v>
      </c>
      <c r="B138" s="89"/>
      <c r="C138" s="81"/>
      <c r="D138" s="91"/>
    </row>
    <row r="139" spans="1:4" ht="15.5" x14ac:dyDescent="0.35">
      <c r="A139" s="85"/>
      <c r="B139" s="86"/>
      <c r="C139" s="87"/>
      <c r="D139" s="92"/>
    </row>
    <row r="140" spans="1:4" x14ac:dyDescent="0.35">
      <c r="A140" s="8" t="s">
        <v>6</v>
      </c>
      <c r="B140" s="1" t="s">
        <v>56</v>
      </c>
      <c r="C140" s="74"/>
      <c r="D140" s="13">
        <v>-1</v>
      </c>
    </row>
    <row r="141" spans="1:4" ht="26.5" x14ac:dyDescent="0.35">
      <c r="A141" s="8" t="s">
        <v>7</v>
      </c>
      <c r="B141" s="1" t="s">
        <v>57</v>
      </c>
      <c r="C141" s="74"/>
      <c r="D141" s="13">
        <v>0</v>
      </c>
    </row>
    <row r="142" spans="1:4" x14ac:dyDescent="0.35">
      <c r="A142" s="8" t="s">
        <v>14</v>
      </c>
      <c r="B142" s="1" t="s">
        <v>58</v>
      </c>
      <c r="C142" s="74"/>
      <c r="D142" s="13">
        <v>0</v>
      </c>
    </row>
    <row r="143" spans="1:4" x14ac:dyDescent="0.35">
      <c r="A143" s="8" t="s">
        <v>23</v>
      </c>
      <c r="B143" s="1" t="s">
        <v>59</v>
      </c>
      <c r="C143" s="74"/>
      <c r="D143" s="13">
        <v>1</v>
      </c>
    </row>
    <row r="144" spans="1:4" x14ac:dyDescent="0.35">
      <c r="A144" s="8" t="s">
        <v>25</v>
      </c>
      <c r="B144" s="1" t="s">
        <v>60</v>
      </c>
      <c r="C144" s="74"/>
      <c r="D144" s="13">
        <v>1</v>
      </c>
    </row>
    <row r="145" spans="1:4" ht="19" thickBot="1" x14ac:dyDescent="0.4">
      <c r="A145" s="70" t="s">
        <v>105</v>
      </c>
      <c r="B145" s="71"/>
      <c r="C145" s="14"/>
      <c r="D145" s="10" t="s">
        <v>8</v>
      </c>
    </row>
    <row r="146" spans="1:4" ht="15" thickBot="1" x14ac:dyDescent="0.4">
      <c r="A146" s="80"/>
      <c r="B146" s="80"/>
      <c r="C146" s="80"/>
      <c r="D146" s="80"/>
    </row>
    <row r="147" spans="1:4" ht="108" customHeight="1" thickBot="1" x14ac:dyDescent="0.4">
      <c r="A147" s="63" t="s">
        <v>107</v>
      </c>
      <c r="B147" s="64"/>
      <c r="C147" s="64"/>
      <c r="D147" s="65"/>
    </row>
    <row r="148" spans="1:4" ht="15" thickBot="1" x14ac:dyDescent="0.4">
      <c r="A148" s="20"/>
      <c r="B148" s="20"/>
      <c r="C148" s="20"/>
      <c r="D148" s="20"/>
    </row>
    <row r="149" spans="1:4" x14ac:dyDescent="0.35">
      <c r="A149" s="6" t="s">
        <v>61</v>
      </c>
      <c r="B149" s="7" t="s">
        <v>96</v>
      </c>
      <c r="C149" s="66" t="s">
        <v>103</v>
      </c>
      <c r="D149" s="90" t="s">
        <v>4</v>
      </c>
    </row>
    <row r="150" spans="1:4" x14ac:dyDescent="0.35">
      <c r="A150" s="88" t="s">
        <v>5</v>
      </c>
      <c r="B150" s="89"/>
      <c r="C150" s="81"/>
      <c r="D150" s="91"/>
    </row>
    <row r="151" spans="1:4" ht="15.5" x14ac:dyDescent="0.35">
      <c r="A151" s="85"/>
      <c r="B151" s="86"/>
      <c r="C151" s="87"/>
      <c r="D151" s="92"/>
    </row>
    <row r="152" spans="1:4" x14ac:dyDescent="0.35">
      <c r="A152" s="8" t="s">
        <v>6</v>
      </c>
      <c r="B152" s="1" t="s">
        <v>62</v>
      </c>
      <c r="C152" s="74"/>
      <c r="D152" s="9">
        <v>-1</v>
      </c>
    </row>
    <row r="153" spans="1:4" x14ac:dyDescent="0.35">
      <c r="A153" s="8" t="s">
        <v>7</v>
      </c>
      <c r="B153" s="1" t="s">
        <v>63</v>
      </c>
      <c r="C153" s="74"/>
      <c r="D153" s="9">
        <v>-1</v>
      </c>
    </row>
    <row r="154" spans="1:4" x14ac:dyDescent="0.35">
      <c r="A154" s="8" t="s">
        <v>14</v>
      </c>
      <c r="B154" s="1" t="s">
        <v>64</v>
      </c>
      <c r="C154" s="74"/>
      <c r="D154" s="9">
        <v>0</v>
      </c>
    </row>
    <row r="155" spans="1:4" x14ac:dyDescent="0.35">
      <c r="A155" s="8" t="s">
        <v>23</v>
      </c>
      <c r="B155" s="1" t="s">
        <v>65</v>
      </c>
      <c r="C155" s="74"/>
      <c r="D155" s="9">
        <v>1</v>
      </c>
    </row>
    <row r="156" spans="1:4" x14ac:dyDescent="0.35">
      <c r="A156" s="8" t="s">
        <v>25</v>
      </c>
      <c r="B156" s="1" t="s">
        <v>66</v>
      </c>
      <c r="C156" s="74"/>
      <c r="D156" s="9">
        <v>1</v>
      </c>
    </row>
    <row r="157" spans="1:4" ht="19" thickBot="1" x14ac:dyDescent="0.4">
      <c r="A157" s="70" t="s">
        <v>105</v>
      </c>
      <c r="B157" s="71"/>
      <c r="C157" s="14"/>
      <c r="D157" s="10" t="s">
        <v>8</v>
      </c>
    </row>
    <row r="158" spans="1:4" ht="15" thickBot="1" x14ac:dyDescent="0.4">
      <c r="A158" s="80"/>
      <c r="B158" s="80"/>
      <c r="C158" s="80"/>
      <c r="D158" s="80"/>
    </row>
    <row r="159" spans="1:4" ht="75" customHeight="1" thickBot="1" x14ac:dyDescent="0.4">
      <c r="A159" s="63" t="s">
        <v>108</v>
      </c>
      <c r="B159" s="64"/>
      <c r="C159" s="64"/>
      <c r="D159" s="65"/>
    </row>
    <row r="160" spans="1:4" ht="15" thickBot="1" x14ac:dyDescent="0.4">
      <c r="A160" s="20"/>
      <c r="B160" s="20"/>
      <c r="C160" s="20"/>
      <c r="D160" s="20"/>
    </row>
    <row r="161" spans="1:4" ht="18.5" x14ac:dyDescent="0.45">
      <c r="A161" s="107" t="s">
        <v>97</v>
      </c>
      <c r="B161" s="108"/>
      <c r="C161" s="108"/>
      <c r="D161" s="109"/>
    </row>
    <row r="162" spans="1:4" ht="72.75" customHeight="1" x14ac:dyDescent="0.45">
      <c r="A162" s="134"/>
      <c r="B162" s="135"/>
      <c r="C162" s="135"/>
      <c r="D162" s="136"/>
    </row>
    <row r="163" spans="1:4" ht="15" thickBot="1" x14ac:dyDescent="0.4">
      <c r="A163" s="80"/>
      <c r="B163" s="80"/>
      <c r="C163" s="80"/>
      <c r="D163" s="80"/>
    </row>
    <row r="164" spans="1:4" ht="18.5" x14ac:dyDescent="0.35">
      <c r="A164" s="82" t="s">
        <v>67</v>
      </c>
      <c r="B164" s="83"/>
      <c r="C164" s="83"/>
      <c r="D164" s="84"/>
    </row>
    <row r="165" spans="1:4" x14ac:dyDescent="0.35">
      <c r="A165" s="97" t="s">
        <v>68</v>
      </c>
      <c r="B165" s="98"/>
      <c r="C165" s="105">
        <v>0</v>
      </c>
      <c r="D165" s="106"/>
    </row>
    <row r="166" spans="1:4" x14ac:dyDescent="0.35">
      <c r="A166" s="97" t="s">
        <v>69</v>
      </c>
      <c r="B166" s="98"/>
      <c r="C166" s="105">
        <v>0</v>
      </c>
      <c r="D166" s="106"/>
    </row>
    <row r="167" spans="1:4" ht="29.25" customHeight="1" x14ac:dyDescent="0.35">
      <c r="A167" s="97" t="s">
        <v>106</v>
      </c>
      <c r="B167" s="98"/>
      <c r="C167" s="101" t="s">
        <v>70</v>
      </c>
      <c r="D167" s="102"/>
    </row>
    <row r="168" spans="1:4" ht="19" thickBot="1" x14ac:dyDescent="0.4">
      <c r="A168" s="99" t="s">
        <v>71</v>
      </c>
      <c r="B168" s="100"/>
      <c r="C168" s="103"/>
      <c r="D168" s="104"/>
    </row>
    <row r="169" spans="1:4" ht="18.5" x14ac:dyDescent="0.45">
      <c r="A169" s="24" t="s">
        <v>98</v>
      </c>
    </row>
    <row r="170" spans="1:4" ht="54.75" customHeight="1" x14ac:dyDescent="0.35">
      <c r="A170" s="111"/>
      <c r="B170" s="112"/>
      <c r="C170" s="112"/>
      <c r="D170" s="113"/>
    </row>
    <row r="171" spans="1:4" ht="18.5" x14ac:dyDescent="0.35">
      <c r="A171" s="114" t="s">
        <v>72</v>
      </c>
      <c r="B171" s="115"/>
      <c r="C171" s="115"/>
      <c r="D171" s="116"/>
    </row>
    <row r="172" spans="1:4" ht="34.5" customHeight="1" thickBot="1" x14ac:dyDescent="0.4">
      <c r="A172" s="117"/>
      <c r="B172" s="118"/>
      <c r="C172" s="118"/>
      <c r="D172" s="119"/>
    </row>
  </sheetData>
  <mergeCells count="137">
    <mergeCell ref="A170:D170"/>
    <mergeCell ref="A171:D171"/>
    <mergeCell ref="A172:D172"/>
    <mergeCell ref="A8:D8"/>
    <mergeCell ref="A1:D1"/>
    <mergeCell ref="A2:D2"/>
    <mergeCell ref="C6:D6"/>
    <mergeCell ref="C7:D7"/>
    <mergeCell ref="A5:D5"/>
    <mergeCell ref="A3:D3"/>
    <mergeCell ref="A4:D4"/>
    <mergeCell ref="C76:C77"/>
    <mergeCell ref="A158:D158"/>
    <mergeCell ref="D97:D98"/>
    <mergeCell ref="C99:C102"/>
    <mergeCell ref="A134:D134"/>
    <mergeCell ref="C78:C80"/>
    <mergeCell ref="A112:D112"/>
    <mergeCell ref="A146:D146"/>
    <mergeCell ref="C140:C144"/>
    <mergeCell ref="A106:B106"/>
    <mergeCell ref="C149:C151"/>
    <mergeCell ref="A111:B111"/>
    <mergeCell ref="A162:D162"/>
    <mergeCell ref="D85:D86"/>
    <mergeCell ref="C115:C117"/>
    <mergeCell ref="D115:D117"/>
    <mergeCell ref="A117:B117"/>
    <mergeCell ref="C127:C129"/>
    <mergeCell ref="D127:D129"/>
    <mergeCell ref="C137:C139"/>
    <mergeCell ref="D137:D139"/>
    <mergeCell ref="C87:C92"/>
    <mergeCell ref="A86:B86"/>
    <mergeCell ref="A113:D113"/>
    <mergeCell ref="A125:D125"/>
    <mergeCell ref="A135:D135"/>
    <mergeCell ref="C130:C132"/>
    <mergeCell ref="A128:B128"/>
    <mergeCell ref="A124:D124"/>
    <mergeCell ref="C97:C98"/>
    <mergeCell ref="A161:D161"/>
    <mergeCell ref="A129:B129"/>
    <mergeCell ref="C152:C156"/>
    <mergeCell ref="A159:D159"/>
    <mergeCell ref="A9:D9"/>
    <mergeCell ref="A15:B15"/>
    <mergeCell ref="A56:D56"/>
    <mergeCell ref="A24:B24"/>
    <mergeCell ref="A16:D16"/>
    <mergeCell ref="A11:B11"/>
    <mergeCell ref="A20:B20"/>
    <mergeCell ref="A34:B34"/>
    <mergeCell ref="A25:D25"/>
    <mergeCell ref="C22:C23"/>
    <mergeCell ref="A43:B43"/>
    <mergeCell ref="A35:D35"/>
    <mergeCell ref="C13:C14"/>
    <mergeCell ref="A39:B39"/>
    <mergeCell ref="C41:C42"/>
    <mergeCell ref="A29:B29"/>
    <mergeCell ref="D28:D30"/>
    <mergeCell ref="D38:D40"/>
    <mergeCell ref="D47:D49"/>
    <mergeCell ref="A53:D53"/>
    <mergeCell ref="C50:C51"/>
    <mergeCell ref="A52:B52"/>
    <mergeCell ref="A12:B12"/>
    <mergeCell ref="A21:B21"/>
    <mergeCell ref="A167:B168"/>
    <mergeCell ref="C167:D167"/>
    <mergeCell ref="C168:D168"/>
    <mergeCell ref="A94:D94"/>
    <mergeCell ref="A98:B98"/>
    <mergeCell ref="A116:B116"/>
    <mergeCell ref="A123:B123"/>
    <mergeCell ref="C118:C122"/>
    <mergeCell ref="C105:C106"/>
    <mergeCell ref="D105:D106"/>
    <mergeCell ref="C107:C110"/>
    <mergeCell ref="A138:B138"/>
    <mergeCell ref="A103:B103"/>
    <mergeCell ref="A150:B150"/>
    <mergeCell ref="A157:B157"/>
    <mergeCell ref="A166:B166"/>
    <mergeCell ref="C166:D166"/>
    <mergeCell ref="C165:D165"/>
    <mergeCell ref="A139:B139"/>
    <mergeCell ref="A165:B165"/>
    <mergeCell ref="A163:D163"/>
    <mergeCell ref="A164:D164"/>
    <mergeCell ref="A151:B151"/>
    <mergeCell ref="A145:B145"/>
    <mergeCell ref="A30:B30"/>
    <mergeCell ref="A40:B40"/>
    <mergeCell ref="A49:B49"/>
    <mergeCell ref="C10:C12"/>
    <mergeCell ref="C19:C21"/>
    <mergeCell ref="C28:C30"/>
    <mergeCell ref="C38:C40"/>
    <mergeCell ref="C47:C49"/>
    <mergeCell ref="C31:C33"/>
    <mergeCell ref="A44:D44"/>
    <mergeCell ref="A48:B48"/>
    <mergeCell ref="D10:D12"/>
    <mergeCell ref="D19:D21"/>
    <mergeCell ref="A17:D17"/>
    <mergeCell ref="A26:D26"/>
    <mergeCell ref="A36:D36"/>
    <mergeCell ref="A45:D45"/>
    <mergeCell ref="D149:D151"/>
    <mergeCell ref="A54:D54"/>
    <mergeCell ref="A66:D66"/>
    <mergeCell ref="A147:D147"/>
    <mergeCell ref="C57:C58"/>
    <mergeCell ref="D57:D58"/>
    <mergeCell ref="D68:D69"/>
    <mergeCell ref="A93:B93"/>
    <mergeCell ref="C70:C71"/>
    <mergeCell ref="C59:C63"/>
    <mergeCell ref="C68:C69"/>
    <mergeCell ref="A104:D104"/>
    <mergeCell ref="A133:B133"/>
    <mergeCell ref="A74:D74"/>
    <mergeCell ref="A83:D83"/>
    <mergeCell ref="A95:D95"/>
    <mergeCell ref="A58:B58"/>
    <mergeCell ref="A64:B64"/>
    <mergeCell ref="A65:D65"/>
    <mergeCell ref="A69:B69"/>
    <mergeCell ref="D76:D77"/>
    <mergeCell ref="A73:D73"/>
    <mergeCell ref="A77:B77"/>
    <mergeCell ref="A82:D82"/>
    <mergeCell ref="A81:B81"/>
    <mergeCell ref="A72:B72"/>
    <mergeCell ref="C85:C86"/>
  </mergeCells>
  <hyperlinks>
    <hyperlink ref="A161:D161" location="'adnotacje IZ'!A1" display="adnotacje instytucji zarządzającej(proszę kliknąć)" xr:uid="{00000000-0004-0000-0000-00000C000000}"/>
  </hyperlinks>
  <pageMargins left="0.23622047244094491" right="0.23622047244094491" top="0.74803149606299213" bottom="0.74803149606299213" header="0.31496062992125984" footer="0.31496062992125984"/>
  <pageSetup paperSize="9" scale="65" orientation="landscape" r:id="rId1"/>
  <rowBreaks count="7" manualBreakCount="7">
    <brk id="27" max="16383" man="1"/>
    <brk id="37" max="16383" man="1"/>
    <brk id="66" max="16383" man="1"/>
    <brk id="84" max="16383" man="1"/>
    <brk id="104" max="16383" man="1"/>
    <brk id="126" max="16383" man="1"/>
    <brk id="15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EAA76-620A-4192-88DE-144F314B55CD}">
  <dimension ref="A1:D139"/>
  <sheetViews>
    <sheetView zoomScale="90" zoomScaleNormal="90" workbookViewId="0">
      <selection activeCell="J11" sqref="J11"/>
    </sheetView>
  </sheetViews>
  <sheetFormatPr defaultRowHeight="14.5" x14ac:dyDescent="0.35"/>
  <cols>
    <col min="1" max="1" width="10" customWidth="1"/>
    <col min="2" max="2" width="83.54296875" customWidth="1"/>
    <col min="3" max="4" width="24.26953125" customWidth="1"/>
  </cols>
  <sheetData>
    <row r="1" spans="1:4" ht="49.9" customHeight="1" thickBot="1" x14ac:dyDescent="0.4">
      <c r="A1" s="137" t="s">
        <v>184</v>
      </c>
      <c r="B1" s="138"/>
      <c r="C1" s="138"/>
      <c r="D1" s="139"/>
    </row>
    <row r="2" spans="1:4" x14ac:dyDescent="0.35">
      <c r="A2" s="80"/>
      <c r="B2" s="80"/>
      <c r="C2" s="80"/>
      <c r="D2" s="80"/>
    </row>
    <row r="3" spans="1:4" ht="15.5" x14ac:dyDescent="0.35">
      <c r="A3" s="140" t="s">
        <v>104</v>
      </c>
      <c r="B3" s="140"/>
      <c r="C3" s="140"/>
      <c r="D3" s="140"/>
    </row>
    <row r="4" spans="1:4" ht="15.5" x14ac:dyDescent="0.35">
      <c r="A4" s="131" t="s">
        <v>99</v>
      </c>
      <c r="B4" s="132"/>
      <c r="C4" s="132"/>
      <c r="D4" s="133"/>
    </row>
    <row r="5" spans="1:4" x14ac:dyDescent="0.35">
      <c r="A5" s="80"/>
      <c r="B5" s="80"/>
      <c r="C5" s="80"/>
      <c r="D5" s="80"/>
    </row>
    <row r="6" spans="1:4" ht="15.5" x14ac:dyDescent="0.35">
      <c r="A6" s="4" t="s">
        <v>83</v>
      </c>
      <c r="B6" s="5" t="s">
        <v>0</v>
      </c>
      <c r="C6" s="126" t="s">
        <v>1</v>
      </c>
      <c r="D6" s="126"/>
    </row>
    <row r="7" spans="1:4" ht="30" customHeight="1" x14ac:dyDescent="0.35">
      <c r="A7" s="37"/>
      <c r="B7" s="38"/>
      <c r="C7" s="144"/>
      <c r="D7" s="144"/>
    </row>
    <row r="8" spans="1:4" x14ac:dyDescent="0.35">
      <c r="A8" s="80"/>
      <c r="B8" s="80"/>
      <c r="C8" s="80"/>
      <c r="D8" s="80"/>
    </row>
    <row r="9" spans="1:4" ht="18.5" x14ac:dyDescent="0.35">
      <c r="A9" s="145" t="s">
        <v>2</v>
      </c>
      <c r="B9" s="145"/>
      <c r="C9" s="145"/>
      <c r="D9" s="145"/>
    </row>
    <row r="10" spans="1:4" x14ac:dyDescent="0.35">
      <c r="A10" s="80"/>
      <c r="B10" s="80"/>
      <c r="C10" s="80"/>
      <c r="D10" s="80"/>
    </row>
    <row r="11" spans="1:4" ht="29" x14ac:dyDescent="0.35">
      <c r="A11" s="30" t="s">
        <v>3</v>
      </c>
      <c r="B11" s="31" t="s">
        <v>81</v>
      </c>
      <c r="C11" s="142" t="s">
        <v>126</v>
      </c>
      <c r="D11" s="143" t="s">
        <v>4</v>
      </c>
    </row>
    <row r="12" spans="1:4" x14ac:dyDescent="0.35">
      <c r="A12" s="79" t="s">
        <v>5</v>
      </c>
      <c r="B12" s="79"/>
      <c r="C12" s="142"/>
      <c r="D12" s="143"/>
    </row>
    <row r="13" spans="1:4" x14ac:dyDescent="0.35">
      <c r="A13" s="32" t="s">
        <v>6</v>
      </c>
      <c r="B13" s="2" t="s">
        <v>87</v>
      </c>
      <c r="C13" s="74"/>
      <c r="D13" s="33">
        <v>0</v>
      </c>
    </row>
    <row r="14" spans="1:4" x14ac:dyDescent="0.35">
      <c r="A14" s="32" t="s">
        <v>7</v>
      </c>
      <c r="B14" s="2" t="s">
        <v>88</v>
      </c>
      <c r="C14" s="74"/>
      <c r="D14" s="33">
        <v>-1</v>
      </c>
    </row>
    <row r="15" spans="1:4" ht="18.5" x14ac:dyDescent="0.35">
      <c r="A15" s="141" t="s">
        <v>105</v>
      </c>
      <c r="B15" s="141"/>
      <c r="C15" s="39"/>
      <c r="D15" s="40" t="str">
        <f>IF(C15="B",-1,IF(C15="A",0,""))</f>
        <v/>
      </c>
    </row>
    <row r="16" spans="1:4" x14ac:dyDescent="0.35">
      <c r="A16" s="80"/>
      <c r="B16" s="80"/>
      <c r="C16" s="80"/>
      <c r="D16" s="80"/>
    </row>
    <row r="17" spans="1:4" ht="29" x14ac:dyDescent="0.35">
      <c r="A17" s="30" t="s">
        <v>9</v>
      </c>
      <c r="B17" s="31" t="s">
        <v>10</v>
      </c>
      <c r="C17" s="142" t="str">
        <f>C11</f>
        <v xml:space="preserve">odpowiedź muzeum  </v>
      </c>
      <c r="D17" s="143" t="s">
        <v>4</v>
      </c>
    </row>
    <row r="18" spans="1:4" x14ac:dyDescent="0.35">
      <c r="A18" s="79" t="s">
        <v>5</v>
      </c>
      <c r="B18" s="79"/>
      <c r="C18" s="142"/>
      <c r="D18" s="143"/>
    </row>
    <row r="19" spans="1:4" x14ac:dyDescent="0.35">
      <c r="A19" s="32" t="s">
        <v>6</v>
      </c>
      <c r="B19" s="2" t="s">
        <v>87</v>
      </c>
      <c r="C19" s="74"/>
      <c r="D19" s="33">
        <v>0</v>
      </c>
    </row>
    <row r="20" spans="1:4" x14ac:dyDescent="0.35">
      <c r="A20" s="32" t="s">
        <v>7</v>
      </c>
      <c r="B20" s="2" t="s">
        <v>88</v>
      </c>
      <c r="C20" s="74"/>
      <c r="D20" s="33">
        <v>-1</v>
      </c>
    </row>
    <row r="21" spans="1:4" ht="18.5" x14ac:dyDescent="0.35">
      <c r="A21" s="141" t="str">
        <f>A15</f>
        <v>Symbol odpowiedzi i ocena zatwierdzona przez NIM</v>
      </c>
      <c r="B21" s="141"/>
      <c r="C21" s="39"/>
      <c r="D21" s="40" t="str">
        <f>IF(C21="B",-1,IF(C21="A",0,""))</f>
        <v/>
      </c>
    </row>
    <row r="22" spans="1:4" x14ac:dyDescent="0.35">
      <c r="A22" s="80"/>
      <c r="B22" s="80"/>
      <c r="C22" s="80"/>
      <c r="D22" s="80"/>
    </row>
    <row r="23" spans="1:4" ht="29" x14ac:dyDescent="0.35">
      <c r="A23" s="30" t="s">
        <v>11</v>
      </c>
      <c r="B23" s="31" t="s">
        <v>89</v>
      </c>
      <c r="C23" s="142" t="str">
        <f>C17</f>
        <v xml:space="preserve">odpowiedź muzeum  </v>
      </c>
      <c r="D23" s="143" t="s">
        <v>4</v>
      </c>
    </row>
    <row r="24" spans="1:4" x14ac:dyDescent="0.35">
      <c r="A24" s="79" t="s">
        <v>5</v>
      </c>
      <c r="B24" s="79"/>
      <c r="C24" s="142"/>
      <c r="D24" s="143"/>
    </row>
    <row r="25" spans="1:4" ht="30" customHeight="1" x14ac:dyDescent="0.35">
      <c r="A25" s="32" t="s">
        <v>6</v>
      </c>
      <c r="B25" s="1" t="s">
        <v>127</v>
      </c>
      <c r="C25" s="74"/>
      <c r="D25" s="33">
        <v>-1</v>
      </c>
    </row>
    <row r="26" spans="1:4" x14ac:dyDescent="0.35">
      <c r="A26" s="32" t="s">
        <v>7</v>
      </c>
      <c r="B26" s="1" t="s">
        <v>128</v>
      </c>
      <c r="C26" s="74"/>
      <c r="D26" s="33">
        <v>0</v>
      </c>
    </row>
    <row r="27" spans="1:4" x14ac:dyDescent="0.35">
      <c r="A27" s="32" t="s">
        <v>14</v>
      </c>
      <c r="B27" s="1" t="s">
        <v>129</v>
      </c>
      <c r="C27" s="74"/>
      <c r="D27" s="33">
        <v>1</v>
      </c>
    </row>
    <row r="28" spans="1:4" ht="18.5" x14ac:dyDescent="0.35">
      <c r="A28" s="141" t="str">
        <f>A21</f>
        <v>Symbol odpowiedzi i ocena zatwierdzona przez NIM</v>
      </c>
      <c r="B28" s="141"/>
      <c r="C28" s="39"/>
      <c r="D28" s="40" t="str">
        <f>IF(C28="B",0,IF(C28="A",-1,IF(C28="C",1,"")))</f>
        <v/>
      </c>
    </row>
    <row r="29" spans="1:4" x14ac:dyDescent="0.35">
      <c r="A29" s="80"/>
      <c r="B29" s="80"/>
      <c r="C29" s="80"/>
      <c r="D29" s="80"/>
    </row>
    <row r="30" spans="1:4" ht="46.5" customHeight="1" x14ac:dyDescent="0.35">
      <c r="A30" s="30" t="s">
        <v>16</v>
      </c>
      <c r="B30" s="31" t="s">
        <v>130</v>
      </c>
      <c r="C30" s="142" t="str">
        <f>C23</f>
        <v xml:space="preserve">odpowiedź muzeum  </v>
      </c>
      <c r="D30" s="143" t="s">
        <v>4</v>
      </c>
    </row>
    <row r="31" spans="1:4" x14ac:dyDescent="0.35">
      <c r="A31" s="79" t="s">
        <v>5</v>
      </c>
      <c r="B31" s="79"/>
      <c r="C31" s="142"/>
      <c r="D31" s="143"/>
    </row>
    <row r="32" spans="1:4" x14ac:dyDescent="0.35">
      <c r="A32" s="32" t="s">
        <v>6</v>
      </c>
      <c r="B32" s="1" t="s">
        <v>87</v>
      </c>
      <c r="C32" s="74"/>
      <c r="D32" s="33">
        <v>-1</v>
      </c>
    </row>
    <row r="33" spans="1:4" x14ac:dyDescent="0.35">
      <c r="A33" s="32" t="s">
        <v>7</v>
      </c>
      <c r="B33" s="1" t="s">
        <v>88</v>
      </c>
      <c r="C33" s="74"/>
      <c r="D33" s="33">
        <v>1</v>
      </c>
    </row>
    <row r="34" spans="1:4" ht="18.5" x14ac:dyDescent="0.35">
      <c r="A34" s="141" t="str">
        <f>A28</f>
        <v>Symbol odpowiedzi i ocena zatwierdzona przez NIM</v>
      </c>
      <c r="B34" s="141"/>
      <c r="C34" s="39"/>
      <c r="D34" s="40" t="str">
        <f>IF(C34="B",1,IF(C34="A",-1,""))</f>
        <v/>
      </c>
    </row>
    <row r="35" spans="1:4" x14ac:dyDescent="0.35">
      <c r="A35" s="80"/>
      <c r="B35" s="80"/>
      <c r="C35" s="80"/>
      <c r="D35" s="80"/>
    </row>
    <row r="36" spans="1:4" ht="29" x14ac:dyDescent="0.35">
      <c r="A36" s="30" t="s">
        <v>17</v>
      </c>
      <c r="B36" s="31" t="s">
        <v>18</v>
      </c>
      <c r="C36" s="142" t="str">
        <f>C23</f>
        <v xml:space="preserve">odpowiedź muzeum  </v>
      </c>
      <c r="D36" s="143" t="s">
        <v>4</v>
      </c>
    </row>
    <row r="37" spans="1:4" x14ac:dyDescent="0.35">
      <c r="A37" s="79" t="s">
        <v>5</v>
      </c>
      <c r="B37" s="79"/>
      <c r="C37" s="142"/>
      <c r="D37" s="143"/>
    </row>
    <row r="38" spans="1:4" x14ac:dyDescent="0.35">
      <c r="A38" s="32" t="s">
        <v>6</v>
      </c>
      <c r="B38" s="1" t="s">
        <v>87</v>
      </c>
      <c r="C38" s="74"/>
      <c r="D38" s="33">
        <v>-1</v>
      </c>
    </row>
    <row r="39" spans="1:4" x14ac:dyDescent="0.35">
      <c r="A39" s="32" t="s">
        <v>7</v>
      </c>
      <c r="B39" s="1" t="s">
        <v>88</v>
      </c>
      <c r="C39" s="74"/>
      <c r="D39" s="33">
        <v>1</v>
      </c>
    </row>
    <row r="40" spans="1:4" ht="18.5" x14ac:dyDescent="0.35">
      <c r="A40" s="141" t="str">
        <f>A34</f>
        <v>Symbol odpowiedzi i ocena zatwierdzona przez NIM</v>
      </c>
      <c r="B40" s="141"/>
      <c r="C40" s="39"/>
      <c r="D40" s="40" t="str">
        <f>IF(C40="B",1,IF(C40="A",-1,""))</f>
        <v/>
      </c>
    </row>
    <row r="41" spans="1:4" x14ac:dyDescent="0.35">
      <c r="A41" s="80"/>
      <c r="B41" s="80"/>
      <c r="C41" s="80"/>
      <c r="D41" s="80"/>
    </row>
    <row r="42" spans="1:4" ht="18.5" x14ac:dyDescent="0.35">
      <c r="A42" s="145" t="s">
        <v>19</v>
      </c>
      <c r="B42" s="145"/>
      <c r="C42" s="145"/>
      <c r="D42" s="145"/>
    </row>
    <row r="43" spans="1:4" x14ac:dyDescent="0.35">
      <c r="A43" s="80"/>
      <c r="B43" s="80"/>
      <c r="C43" s="80"/>
      <c r="D43" s="80"/>
    </row>
    <row r="44" spans="1:4" x14ac:dyDescent="0.35">
      <c r="A44" s="30" t="s">
        <v>20</v>
      </c>
      <c r="B44" s="31" t="s">
        <v>131</v>
      </c>
      <c r="C44" s="142" t="str">
        <f>C36</f>
        <v xml:space="preserve">odpowiedź muzeum  </v>
      </c>
      <c r="D44" s="147" t="s">
        <v>4</v>
      </c>
    </row>
    <row r="45" spans="1:4" ht="20.25" customHeight="1" x14ac:dyDescent="0.35">
      <c r="A45" s="79" t="s">
        <v>5</v>
      </c>
      <c r="B45" s="79"/>
      <c r="C45" s="146"/>
      <c r="D45" s="147"/>
    </row>
    <row r="46" spans="1:4" ht="26.5" x14ac:dyDescent="0.35">
      <c r="A46" s="32" t="s">
        <v>6</v>
      </c>
      <c r="B46" s="1" t="s">
        <v>132</v>
      </c>
      <c r="C46" s="74"/>
      <c r="D46" s="33">
        <v>-1</v>
      </c>
    </row>
    <row r="47" spans="1:4" ht="26.5" x14ac:dyDescent="0.35">
      <c r="A47" s="32" t="s">
        <v>7</v>
      </c>
      <c r="B47" s="1" t="s">
        <v>133</v>
      </c>
      <c r="C47" s="74"/>
      <c r="D47" s="33">
        <v>0</v>
      </c>
    </row>
    <row r="48" spans="1:4" ht="26.5" x14ac:dyDescent="0.35">
      <c r="A48" s="32" t="s">
        <v>14</v>
      </c>
      <c r="B48" s="1" t="s">
        <v>134</v>
      </c>
      <c r="C48" s="74"/>
      <c r="D48" s="33">
        <v>0</v>
      </c>
    </row>
    <row r="49" spans="1:4" ht="26.5" x14ac:dyDescent="0.35">
      <c r="A49" s="32" t="s">
        <v>23</v>
      </c>
      <c r="B49" s="1" t="s">
        <v>135</v>
      </c>
      <c r="C49" s="74"/>
      <c r="D49" s="33">
        <v>0</v>
      </c>
    </row>
    <row r="50" spans="1:4" ht="26.5" x14ac:dyDescent="0.35">
      <c r="A50" s="32" t="s">
        <v>25</v>
      </c>
      <c r="B50" s="1" t="s">
        <v>136</v>
      </c>
      <c r="C50" s="74"/>
      <c r="D50" s="34">
        <v>0</v>
      </c>
    </row>
    <row r="51" spans="1:4" ht="18.5" x14ac:dyDescent="0.35">
      <c r="A51" s="141" t="str">
        <f>A40</f>
        <v>Symbol odpowiedzi i ocena zatwierdzona przez NIM</v>
      </c>
      <c r="B51" s="141"/>
      <c r="C51" s="39"/>
      <c r="D51" s="40" t="str">
        <f>IF(C51="A",-1,IF(C51="B",0,IF(C51="C",0,IF(C51="D",0,IF(C51="E",0,"")))))</f>
        <v/>
      </c>
    </row>
    <row r="52" spans="1:4" x14ac:dyDescent="0.35">
      <c r="A52" s="80"/>
      <c r="B52" s="80"/>
      <c r="C52" s="80"/>
      <c r="D52" s="80"/>
    </row>
    <row r="53" spans="1:4" x14ac:dyDescent="0.35">
      <c r="A53" s="30" t="s">
        <v>26</v>
      </c>
      <c r="B53" s="31" t="s">
        <v>137</v>
      </c>
      <c r="C53" s="142" t="str">
        <f>C44</f>
        <v xml:space="preserve">odpowiedź muzeum  </v>
      </c>
      <c r="D53" s="147" t="s">
        <v>4</v>
      </c>
    </row>
    <row r="54" spans="1:4" ht="21" customHeight="1" x14ac:dyDescent="0.35">
      <c r="A54" s="79" t="s">
        <v>5</v>
      </c>
      <c r="B54" s="79"/>
      <c r="C54" s="146"/>
      <c r="D54" s="147"/>
    </row>
    <row r="55" spans="1:4" x14ac:dyDescent="0.35">
      <c r="A55" s="32" t="s">
        <v>6</v>
      </c>
      <c r="B55" s="1" t="s">
        <v>138</v>
      </c>
      <c r="C55" s="74"/>
      <c r="D55" s="33">
        <v>-1</v>
      </c>
    </row>
    <row r="56" spans="1:4" x14ac:dyDescent="0.35">
      <c r="A56" s="32" t="s">
        <v>7</v>
      </c>
      <c r="B56" s="1" t="s">
        <v>139</v>
      </c>
      <c r="C56" s="74"/>
      <c r="D56" s="33">
        <v>0</v>
      </c>
    </row>
    <row r="57" spans="1:4" ht="18.5" x14ac:dyDescent="0.35">
      <c r="A57" s="141" t="str">
        <f>A51</f>
        <v>Symbol odpowiedzi i ocena zatwierdzona przez NIM</v>
      </c>
      <c r="B57" s="141"/>
      <c r="C57" s="39"/>
      <c r="D57" s="40" t="str">
        <f>IF(C57="B",0,IF(C57="A",-1,""))</f>
        <v/>
      </c>
    </row>
    <row r="58" spans="1:4" x14ac:dyDescent="0.35">
      <c r="A58" s="80"/>
      <c r="B58" s="80"/>
      <c r="C58" s="80"/>
      <c r="D58" s="80"/>
    </row>
    <row r="59" spans="1:4" x14ac:dyDescent="0.35">
      <c r="A59" s="30" t="s">
        <v>30</v>
      </c>
      <c r="B59" s="31" t="s">
        <v>140</v>
      </c>
      <c r="C59" s="142" t="str">
        <f>C53</f>
        <v xml:space="preserve">odpowiedź muzeum  </v>
      </c>
      <c r="D59" s="147" t="s">
        <v>4</v>
      </c>
    </row>
    <row r="60" spans="1:4" ht="23.25" customHeight="1" x14ac:dyDescent="0.35">
      <c r="A60" s="79" t="s">
        <v>5</v>
      </c>
      <c r="B60" s="79"/>
      <c r="C60" s="146"/>
      <c r="D60" s="147"/>
    </row>
    <row r="61" spans="1:4" x14ac:dyDescent="0.35">
      <c r="A61" s="32" t="s">
        <v>6</v>
      </c>
      <c r="B61" s="1" t="s">
        <v>141</v>
      </c>
      <c r="C61" s="74"/>
      <c r="D61" s="33">
        <v>0</v>
      </c>
    </row>
    <row r="62" spans="1:4" x14ac:dyDescent="0.35">
      <c r="A62" s="32" t="s">
        <v>7</v>
      </c>
      <c r="B62" s="2" t="s">
        <v>142</v>
      </c>
      <c r="C62" s="74"/>
      <c r="D62" s="33">
        <v>0</v>
      </c>
    </row>
    <row r="63" spans="1:4" x14ac:dyDescent="0.35">
      <c r="A63" s="32" t="s">
        <v>14</v>
      </c>
      <c r="B63" s="2" t="s">
        <v>143</v>
      </c>
      <c r="C63" s="74"/>
      <c r="D63" s="33">
        <v>-1</v>
      </c>
    </row>
    <row r="64" spans="1:4" ht="18.5" x14ac:dyDescent="0.35">
      <c r="A64" s="141" t="str">
        <f>A57</f>
        <v>Symbol odpowiedzi i ocena zatwierdzona przez NIM</v>
      </c>
      <c r="B64" s="141"/>
      <c r="C64" s="39"/>
      <c r="D64" s="40" t="str">
        <f>IF(C64="B",0,IF(C64="A",0,IF(C64="C",-1,"")))</f>
        <v/>
      </c>
    </row>
    <row r="65" spans="1:4" x14ac:dyDescent="0.35">
      <c r="A65" s="80"/>
      <c r="B65" s="80"/>
      <c r="C65" s="80"/>
      <c r="D65" s="80"/>
    </row>
    <row r="66" spans="1:4" x14ac:dyDescent="0.35">
      <c r="A66" s="30" t="s">
        <v>34</v>
      </c>
      <c r="B66" s="31" t="s">
        <v>144</v>
      </c>
      <c r="C66" s="142" t="str">
        <f>C59</f>
        <v xml:space="preserve">odpowiedź muzeum  </v>
      </c>
      <c r="D66" s="143" t="s">
        <v>4</v>
      </c>
    </row>
    <row r="67" spans="1:4" ht="18.75" customHeight="1" x14ac:dyDescent="0.35">
      <c r="A67" s="79" t="s">
        <v>5</v>
      </c>
      <c r="B67" s="79"/>
      <c r="C67" s="142"/>
      <c r="D67" s="143"/>
    </row>
    <row r="68" spans="1:4" ht="26" x14ac:dyDescent="0.35">
      <c r="A68" s="32" t="s">
        <v>6</v>
      </c>
      <c r="B68" s="2" t="s">
        <v>145</v>
      </c>
      <c r="C68" s="74"/>
      <c r="D68" s="33">
        <v>-1</v>
      </c>
    </row>
    <row r="69" spans="1:4" ht="26" x14ac:dyDescent="0.35">
      <c r="A69" s="32" t="s">
        <v>7</v>
      </c>
      <c r="B69" s="2" t="s">
        <v>146</v>
      </c>
      <c r="C69" s="74"/>
      <c r="D69" s="33">
        <v>0</v>
      </c>
    </row>
    <row r="70" spans="1:4" x14ac:dyDescent="0.35">
      <c r="A70" s="32" t="s">
        <v>14</v>
      </c>
      <c r="B70" s="2" t="s">
        <v>147</v>
      </c>
      <c r="C70" s="74"/>
      <c r="D70" s="33">
        <v>0</v>
      </c>
    </row>
    <row r="71" spans="1:4" x14ac:dyDescent="0.35">
      <c r="A71" s="32" t="s">
        <v>23</v>
      </c>
      <c r="B71" s="2" t="s">
        <v>148</v>
      </c>
      <c r="C71" s="74"/>
      <c r="D71" s="33">
        <v>0</v>
      </c>
    </row>
    <row r="72" spans="1:4" ht="26" x14ac:dyDescent="0.35">
      <c r="A72" s="32" t="s">
        <v>25</v>
      </c>
      <c r="B72" s="2" t="s">
        <v>149</v>
      </c>
      <c r="C72" s="74"/>
      <c r="D72" s="33">
        <v>0</v>
      </c>
    </row>
    <row r="73" spans="1:4" ht="26" x14ac:dyDescent="0.35">
      <c r="A73" s="32" t="s">
        <v>41</v>
      </c>
      <c r="B73" s="2" t="s">
        <v>150</v>
      </c>
      <c r="C73" s="74"/>
      <c r="D73" s="33">
        <v>0</v>
      </c>
    </row>
    <row r="74" spans="1:4" ht="18.5" x14ac:dyDescent="0.35">
      <c r="A74" s="141" t="str">
        <f>A64</f>
        <v>Symbol odpowiedzi i ocena zatwierdzona przez NIM</v>
      </c>
      <c r="B74" s="141"/>
      <c r="C74" s="39"/>
      <c r="D74" s="40" t="str">
        <f>IF(C74="A",-1,IF(C74="B",0,IF(C74="C",0,IF(C74="D",0,IF(C74="E",0,IF(C74="F",0,""))))))</f>
        <v/>
      </c>
    </row>
    <row r="75" spans="1:4" x14ac:dyDescent="0.35">
      <c r="A75" s="80"/>
      <c r="B75" s="80"/>
      <c r="C75" s="80"/>
      <c r="D75" s="80"/>
    </row>
    <row r="76" spans="1:4" x14ac:dyDescent="0.35">
      <c r="A76" s="30" t="s">
        <v>43</v>
      </c>
      <c r="B76" s="31" t="s">
        <v>151</v>
      </c>
      <c r="C76" s="142" t="str">
        <f>C66</f>
        <v xml:space="preserve">odpowiedź muzeum  </v>
      </c>
      <c r="D76" s="147" t="s">
        <v>4</v>
      </c>
    </row>
    <row r="77" spans="1:4" ht="21.75" customHeight="1" x14ac:dyDescent="0.35">
      <c r="A77" s="79" t="s">
        <v>5</v>
      </c>
      <c r="B77" s="79"/>
      <c r="C77" s="146"/>
      <c r="D77" s="147"/>
    </row>
    <row r="78" spans="1:4" ht="52" x14ac:dyDescent="0.35">
      <c r="A78" s="32" t="s">
        <v>6</v>
      </c>
      <c r="B78" s="2" t="s">
        <v>152</v>
      </c>
      <c r="C78" s="74"/>
      <c r="D78" s="33">
        <v>-1</v>
      </c>
    </row>
    <row r="79" spans="1:4" ht="26" x14ac:dyDescent="0.35">
      <c r="A79" s="32" t="s">
        <v>7</v>
      </c>
      <c r="B79" s="2" t="s">
        <v>153</v>
      </c>
      <c r="C79" s="74"/>
      <c r="D79" s="33">
        <v>0</v>
      </c>
    </row>
    <row r="80" spans="1:4" x14ac:dyDescent="0.35">
      <c r="A80" s="32" t="s">
        <v>14</v>
      </c>
      <c r="B80" s="2" t="s">
        <v>154</v>
      </c>
      <c r="C80" s="74"/>
      <c r="D80" s="33">
        <v>0</v>
      </c>
    </row>
    <row r="81" spans="1:4" ht="26" x14ac:dyDescent="0.35">
      <c r="A81" s="32" t="s">
        <v>23</v>
      </c>
      <c r="B81" s="2" t="s">
        <v>155</v>
      </c>
      <c r="C81" s="74"/>
      <c r="D81" s="33">
        <v>0</v>
      </c>
    </row>
    <row r="82" spans="1:4" ht="18.5" x14ac:dyDescent="0.35">
      <c r="A82" s="141" t="str">
        <f>A74</f>
        <v>Symbol odpowiedzi i ocena zatwierdzona przez NIM</v>
      </c>
      <c r="B82" s="141"/>
      <c r="C82" s="39"/>
      <c r="D82" s="40" t="str">
        <f>IF(C82="A",-1,IF(C82="B",0,IF(C82="C",0,IF(C82="D",0,""))))</f>
        <v/>
      </c>
    </row>
    <row r="83" spans="1:4" x14ac:dyDescent="0.35">
      <c r="A83" s="80"/>
      <c r="B83" s="80"/>
      <c r="C83" s="80"/>
      <c r="D83" s="80"/>
    </row>
    <row r="84" spans="1:4" x14ac:dyDescent="0.35">
      <c r="A84" s="30" t="s">
        <v>45</v>
      </c>
      <c r="B84" s="31" t="s">
        <v>156</v>
      </c>
      <c r="C84" s="142" t="str">
        <f>C76</f>
        <v xml:space="preserve">odpowiedź muzeum  </v>
      </c>
      <c r="D84" s="147" t="s">
        <v>4</v>
      </c>
    </row>
    <row r="85" spans="1:4" ht="24.75" customHeight="1" x14ac:dyDescent="0.35">
      <c r="A85" s="79" t="s">
        <v>5</v>
      </c>
      <c r="B85" s="79"/>
      <c r="C85" s="146"/>
      <c r="D85" s="147"/>
    </row>
    <row r="86" spans="1:4" ht="52.5" x14ac:dyDescent="0.35">
      <c r="A86" s="32" t="s">
        <v>6</v>
      </c>
      <c r="B86" s="1" t="s">
        <v>157</v>
      </c>
      <c r="C86" s="74"/>
      <c r="D86" s="33">
        <v>-1</v>
      </c>
    </row>
    <row r="87" spans="1:4" ht="26.5" x14ac:dyDescent="0.35">
      <c r="A87" s="32" t="s">
        <v>7</v>
      </c>
      <c r="B87" s="1" t="s">
        <v>158</v>
      </c>
      <c r="C87" s="74"/>
      <c r="D87" s="33">
        <v>0</v>
      </c>
    </row>
    <row r="88" spans="1:4" ht="52.5" x14ac:dyDescent="0.35">
      <c r="A88" s="32" t="s">
        <v>14</v>
      </c>
      <c r="B88" s="1" t="s">
        <v>159</v>
      </c>
      <c r="C88" s="74"/>
      <c r="D88" s="33">
        <v>0</v>
      </c>
    </row>
    <row r="89" spans="1:4" ht="52.5" x14ac:dyDescent="0.35">
      <c r="A89" s="32" t="s">
        <v>23</v>
      </c>
      <c r="B89" s="1" t="s">
        <v>160</v>
      </c>
      <c r="C89" s="74"/>
      <c r="D89" s="33">
        <v>0</v>
      </c>
    </row>
    <row r="90" spans="1:4" ht="18.5" x14ac:dyDescent="0.35">
      <c r="A90" s="141" t="str">
        <f>A82</f>
        <v>Symbol odpowiedzi i ocena zatwierdzona przez NIM</v>
      </c>
      <c r="B90" s="141"/>
      <c r="C90" s="39"/>
      <c r="D90" s="40" t="str">
        <f>IF(C90="A",-1,IF(C90="B",0,IF(C90="C",0,IF(C90="D",0,""))))</f>
        <v/>
      </c>
    </row>
    <row r="91" spans="1:4" x14ac:dyDescent="0.35">
      <c r="A91" s="80"/>
      <c r="B91" s="80"/>
      <c r="C91" s="80"/>
      <c r="D91" s="80"/>
    </row>
    <row r="92" spans="1:4" x14ac:dyDescent="0.35">
      <c r="A92" s="30" t="s">
        <v>48</v>
      </c>
      <c r="B92" s="31" t="s">
        <v>161</v>
      </c>
      <c r="C92" s="142" t="str">
        <f>C84</f>
        <v xml:space="preserve">odpowiedź muzeum  </v>
      </c>
      <c r="D92" s="143" t="s">
        <v>4</v>
      </c>
    </row>
    <row r="93" spans="1:4" ht="20.25" customHeight="1" x14ac:dyDescent="0.35">
      <c r="A93" s="79" t="s">
        <v>5</v>
      </c>
      <c r="B93" s="79"/>
      <c r="C93" s="142"/>
      <c r="D93" s="143"/>
    </row>
    <row r="94" spans="1:4" ht="29.25" customHeight="1" x14ac:dyDescent="0.35">
      <c r="A94" s="32" t="s">
        <v>6</v>
      </c>
      <c r="B94" s="2" t="s">
        <v>162</v>
      </c>
      <c r="C94" s="74"/>
      <c r="D94" s="33">
        <v>-1</v>
      </c>
    </row>
    <row r="95" spans="1:4" x14ac:dyDescent="0.35">
      <c r="A95" s="32" t="s">
        <v>7</v>
      </c>
      <c r="B95" s="2" t="s">
        <v>163</v>
      </c>
      <c r="C95" s="74"/>
      <c r="D95" s="33">
        <v>-1</v>
      </c>
    </row>
    <row r="96" spans="1:4" ht="26" x14ac:dyDescent="0.35">
      <c r="A96" s="32" t="s">
        <v>14</v>
      </c>
      <c r="B96" s="2" t="s">
        <v>164</v>
      </c>
      <c r="C96" s="74"/>
      <c r="D96" s="33">
        <v>0</v>
      </c>
    </row>
    <row r="97" spans="1:4" x14ac:dyDescent="0.35">
      <c r="A97" s="32" t="s">
        <v>23</v>
      </c>
      <c r="B97" s="2" t="s">
        <v>165</v>
      </c>
      <c r="C97" s="74"/>
      <c r="D97" s="33">
        <v>0</v>
      </c>
    </row>
    <row r="98" spans="1:4" ht="26" x14ac:dyDescent="0.35">
      <c r="A98" s="32" t="s">
        <v>25</v>
      </c>
      <c r="B98" s="2" t="s">
        <v>166</v>
      </c>
      <c r="C98" s="74"/>
      <c r="D98" s="33">
        <v>1</v>
      </c>
    </row>
    <row r="99" spans="1:4" ht="18.5" x14ac:dyDescent="0.35">
      <c r="A99" s="141" t="str">
        <f>A90</f>
        <v>Symbol odpowiedzi i ocena zatwierdzona przez NIM</v>
      </c>
      <c r="B99" s="141"/>
      <c r="C99" s="39"/>
      <c r="D99" s="40" t="str">
        <f>IF(C99="A",-1,IF(C99="B",-1,IF(C99="C",0,IF(C99="D",0,IF(C99="E",1,"")))))</f>
        <v/>
      </c>
    </row>
    <row r="100" spans="1:4" x14ac:dyDescent="0.35">
      <c r="A100" s="80"/>
      <c r="B100" s="80"/>
      <c r="C100" s="80"/>
      <c r="D100" s="80"/>
    </row>
    <row r="101" spans="1:4" x14ac:dyDescent="0.35">
      <c r="A101" s="30" t="s">
        <v>51</v>
      </c>
      <c r="B101" s="31" t="s">
        <v>167</v>
      </c>
      <c r="C101" s="142" t="str">
        <f>C92</f>
        <v xml:space="preserve">odpowiedź muzeum  </v>
      </c>
      <c r="D101" s="143" t="s">
        <v>4</v>
      </c>
    </row>
    <row r="102" spans="1:4" x14ac:dyDescent="0.35">
      <c r="A102" s="79" t="s">
        <v>5</v>
      </c>
      <c r="B102" s="79"/>
      <c r="C102" s="142"/>
      <c r="D102" s="143"/>
    </row>
    <row r="103" spans="1:4" ht="26.5" x14ac:dyDescent="0.35">
      <c r="A103" s="35" t="s">
        <v>6</v>
      </c>
      <c r="B103" s="3" t="s">
        <v>168</v>
      </c>
      <c r="C103" s="74"/>
      <c r="D103" s="34">
        <v>-1</v>
      </c>
    </row>
    <row r="104" spans="1:4" x14ac:dyDescent="0.35">
      <c r="A104" s="35" t="s">
        <v>7</v>
      </c>
      <c r="B104" s="3" t="s">
        <v>169</v>
      </c>
      <c r="C104" s="74"/>
      <c r="D104" s="34">
        <v>0</v>
      </c>
    </row>
    <row r="105" spans="1:4" x14ac:dyDescent="0.35">
      <c r="A105" s="35" t="s">
        <v>14</v>
      </c>
      <c r="B105" s="3" t="s">
        <v>170</v>
      </c>
      <c r="C105" s="74"/>
      <c r="D105" s="34">
        <v>1</v>
      </c>
    </row>
    <row r="106" spans="1:4" ht="18.5" x14ac:dyDescent="0.35">
      <c r="A106" s="141" t="str">
        <f>A99</f>
        <v>Symbol odpowiedzi i ocena zatwierdzona przez NIM</v>
      </c>
      <c r="B106" s="141"/>
      <c r="C106" s="39"/>
      <c r="D106" s="40" t="str">
        <f>IF(C106="B",0,IF(C106="A",-1,IF(C106="C",1,"")))</f>
        <v/>
      </c>
    </row>
    <row r="107" spans="1:4" x14ac:dyDescent="0.35">
      <c r="A107" s="80"/>
      <c r="B107" s="80"/>
      <c r="C107" s="80"/>
      <c r="D107" s="80"/>
    </row>
    <row r="108" spans="1:4" x14ac:dyDescent="0.35">
      <c r="A108" s="30" t="s">
        <v>55</v>
      </c>
      <c r="B108" s="31" t="s">
        <v>171</v>
      </c>
      <c r="C108" s="142" t="str">
        <f>C101</f>
        <v xml:space="preserve">odpowiedź muzeum  </v>
      </c>
      <c r="D108" s="143" t="s">
        <v>4</v>
      </c>
    </row>
    <row r="109" spans="1:4" x14ac:dyDescent="0.35">
      <c r="A109" s="79" t="s">
        <v>5</v>
      </c>
      <c r="B109" s="79"/>
      <c r="C109" s="142"/>
      <c r="D109" s="143"/>
    </row>
    <row r="110" spans="1:4" x14ac:dyDescent="0.35">
      <c r="A110" s="32" t="s">
        <v>6</v>
      </c>
      <c r="B110" s="1" t="s">
        <v>172</v>
      </c>
      <c r="C110" s="74"/>
      <c r="D110" s="36">
        <v>-1</v>
      </c>
    </row>
    <row r="111" spans="1:4" ht="26.5" x14ac:dyDescent="0.35">
      <c r="A111" s="32" t="s">
        <v>7</v>
      </c>
      <c r="B111" s="1" t="s">
        <v>173</v>
      </c>
      <c r="C111" s="74"/>
      <c r="D111" s="36">
        <v>0</v>
      </c>
    </row>
    <row r="112" spans="1:4" x14ac:dyDescent="0.35">
      <c r="A112" s="32" t="s">
        <v>14</v>
      </c>
      <c r="B112" s="1" t="s">
        <v>174</v>
      </c>
      <c r="C112" s="74"/>
      <c r="D112" s="36">
        <v>0</v>
      </c>
    </row>
    <row r="113" spans="1:4" x14ac:dyDescent="0.35">
      <c r="A113" s="32" t="s">
        <v>23</v>
      </c>
      <c r="B113" s="1" t="s">
        <v>175</v>
      </c>
      <c r="C113" s="74"/>
      <c r="D113" s="36">
        <v>1</v>
      </c>
    </row>
    <row r="114" spans="1:4" x14ac:dyDescent="0.35">
      <c r="A114" s="32" t="s">
        <v>25</v>
      </c>
      <c r="B114" s="1" t="s">
        <v>176</v>
      </c>
      <c r="C114" s="74"/>
      <c r="D114" s="36">
        <v>1</v>
      </c>
    </row>
    <row r="115" spans="1:4" ht="18.5" x14ac:dyDescent="0.35">
      <c r="A115" s="141" t="str">
        <f>A106</f>
        <v>Symbol odpowiedzi i ocena zatwierdzona przez NIM</v>
      </c>
      <c r="B115" s="141"/>
      <c r="C115" s="39"/>
      <c r="D115" s="40" t="str">
        <f>IF(C115="A",-1,IF(C115="B",0,IF(C115="C",0,IF(C115="D",1,IF(C115="E",1,"")))))</f>
        <v/>
      </c>
    </row>
    <row r="116" spans="1:4" x14ac:dyDescent="0.35">
      <c r="A116" s="80"/>
      <c r="B116" s="80"/>
      <c r="C116" s="80"/>
      <c r="D116" s="80"/>
    </row>
    <row r="117" spans="1:4" x14ac:dyDescent="0.35">
      <c r="A117" s="30" t="s">
        <v>61</v>
      </c>
      <c r="B117" s="31" t="s">
        <v>177</v>
      </c>
      <c r="C117" s="142" t="str">
        <f>C108</f>
        <v xml:space="preserve">odpowiedź muzeum  </v>
      </c>
      <c r="D117" s="143" t="s">
        <v>4</v>
      </c>
    </row>
    <row r="118" spans="1:4" x14ac:dyDescent="0.35">
      <c r="A118" s="79" t="s">
        <v>5</v>
      </c>
      <c r="B118" s="79"/>
      <c r="C118" s="142"/>
      <c r="D118" s="143"/>
    </row>
    <row r="119" spans="1:4" x14ac:dyDescent="0.35">
      <c r="A119" s="32" t="s">
        <v>6</v>
      </c>
      <c r="B119" s="1" t="s">
        <v>178</v>
      </c>
      <c r="C119" s="74"/>
      <c r="D119" s="33">
        <v>-1</v>
      </c>
    </row>
    <row r="120" spans="1:4" x14ac:dyDescent="0.35">
      <c r="A120" s="32" t="s">
        <v>7</v>
      </c>
      <c r="B120" s="1" t="s">
        <v>179</v>
      </c>
      <c r="C120" s="74"/>
      <c r="D120" s="33">
        <v>-1</v>
      </c>
    </row>
    <row r="121" spans="1:4" x14ac:dyDescent="0.35">
      <c r="A121" s="32" t="s">
        <v>14</v>
      </c>
      <c r="B121" s="1" t="s">
        <v>180</v>
      </c>
      <c r="C121" s="74"/>
      <c r="D121" s="33">
        <v>0</v>
      </c>
    </row>
    <row r="122" spans="1:4" x14ac:dyDescent="0.35">
      <c r="A122" s="32" t="s">
        <v>23</v>
      </c>
      <c r="B122" s="1" t="s">
        <v>181</v>
      </c>
      <c r="C122" s="74"/>
      <c r="D122" s="33">
        <v>1</v>
      </c>
    </row>
    <row r="123" spans="1:4" x14ac:dyDescent="0.35">
      <c r="A123" s="32" t="s">
        <v>25</v>
      </c>
      <c r="B123" s="1" t="s">
        <v>182</v>
      </c>
      <c r="C123" s="74"/>
      <c r="D123" s="33">
        <v>1</v>
      </c>
    </row>
    <row r="124" spans="1:4" ht="18.5" x14ac:dyDescent="0.35">
      <c r="A124" s="141" t="str">
        <f>A115</f>
        <v>Symbol odpowiedzi i ocena zatwierdzona przez NIM</v>
      </c>
      <c r="B124" s="141"/>
      <c r="C124" s="39"/>
      <c r="D124" s="40" t="str">
        <f>IF(C124="A",-1,IF(C124="B",-1,IF(C124="C",0,IF(C124="D",1,IF(C124="E",1,"")))))</f>
        <v/>
      </c>
    </row>
    <row r="125" spans="1:4" x14ac:dyDescent="0.35">
      <c r="A125" s="80"/>
      <c r="B125" s="80"/>
      <c r="C125" s="80"/>
      <c r="D125" s="80"/>
    </row>
    <row r="126" spans="1:4" ht="18.5" x14ac:dyDescent="0.35">
      <c r="A126" s="148" t="s">
        <v>110</v>
      </c>
      <c r="B126" s="148"/>
      <c r="C126" s="148"/>
      <c r="D126" s="148"/>
    </row>
    <row r="127" spans="1:4" ht="52.15" customHeight="1" x14ac:dyDescent="0.35">
      <c r="A127" s="149"/>
      <c r="B127" s="149"/>
      <c r="C127" s="149"/>
      <c r="D127" s="149"/>
    </row>
    <row r="128" spans="1:4" x14ac:dyDescent="0.35">
      <c r="A128" s="20"/>
      <c r="B128" s="20"/>
      <c r="C128" s="20"/>
      <c r="D128" s="20"/>
    </row>
    <row r="129" spans="1:4" ht="18.5" x14ac:dyDescent="0.35">
      <c r="A129" s="150" t="s">
        <v>67</v>
      </c>
      <c r="B129" s="150"/>
      <c r="C129" s="150"/>
      <c r="D129" s="150"/>
    </row>
    <row r="130" spans="1:4" x14ac:dyDescent="0.35">
      <c r="A130" s="152" t="s">
        <v>68</v>
      </c>
      <c r="B130" s="152"/>
      <c r="C130" s="153" t="e">
        <f>SUM(D15+D21+D28+D34+D40)</f>
        <v>#VALUE!</v>
      </c>
      <c r="D130" s="153"/>
    </row>
    <row r="131" spans="1:4" x14ac:dyDescent="0.35">
      <c r="A131" s="152" t="s">
        <v>69</v>
      </c>
      <c r="B131" s="152"/>
      <c r="C131" s="153" t="e">
        <f>SUM(D51+D57+D64+D74+D82+D90+D99+D106+D115+D124)</f>
        <v>#VALUE!</v>
      </c>
      <c r="D131" s="153"/>
    </row>
    <row r="132" spans="1:4" x14ac:dyDescent="0.35">
      <c r="A132" s="152" t="s">
        <v>106</v>
      </c>
      <c r="B132" s="152"/>
      <c r="C132" s="154" t="s">
        <v>70</v>
      </c>
      <c r="D132" s="154"/>
    </row>
    <row r="133" spans="1:4" ht="18.5" x14ac:dyDescent="0.35">
      <c r="A133" s="152" t="s">
        <v>71</v>
      </c>
      <c r="B133" s="152"/>
      <c r="C133" s="155"/>
      <c r="D133" s="155"/>
    </row>
    <row r="135" spans="1:4" ht="18.5" x14ac:dyDescent="0.35">
      <c r="A135" s="148" t="s">
        <v>98</v>
      </c>
      <c r="B135" s="148"/>
      <c r="C135" s="148"/>
      <c r="D135" s="148"/>
    </row>
    <row r="136" spans="1:4" ht="51" customHeight="1" x14ac:dyDescent="0.35">
      <c r="A136" s="151"/>
      <c r="B136" s="151"/>
      <c r="C136" s="151"/>
      <c r="D136" s="151"/>
    </row>
    <row r="138" spans="1:4" ht="18.5" x14ac:dyDescent="0.35">
      <c r="A138" s="148" t="s">
        <v>72</v>
      </c>
      <c r="B138" s="148"/>
      <c r="C138" s="148"/>
      <c r="D138" s="148"/>
    </row>
    <row r="139" spans="1:4" ht="48.65" customHeight="1" x14ac:dyDescent="0.35">
      <c r="A139" s="151"/>
      <c r="B139" s="151"/>
      <c r="C139" s="151"/>
      <c r="D139" s="151"/>
    </row>
  </sheetData>
  <mergeCells count="116">
    <mergeCell ref="A135:D135"/>
    <mergeCell ref="A136:D136"/>
    <mergeCell ref="A138:D138"/>
    <mergeCell ref="A139:D139"/>
    <mergeCell ref="A130:B130"/>
    <mergeCell ref="C130:D130"/>
    <mergeCell ref="A131:B131"/>
    <mergeCell ref="C131:D131"/>
    <mergeCell ref="A132:B133"/>
    <mergeCell ref="C132:D132"/>
    <mergeCell ref="C133:D133"/>
    <mergeCell ref="C119:C123"/>
    <mergeCell ref="A124:B124"/>
    <mergeCell ref="A125:D125"/>
    <mergeCell ref="A126:D126"/>
    <mergeCell ref="A127:D127"/>
    <mergeCell ref="A129:D129"/>
    <mergeCell ref="C110:C114"/>
    <mergeCell ref="A115:B115"/>
    <mergeCell ref="A116:D116"/>
    <mergeCell ref="C117:C118"/>
    <mergeCell ref="D117:D118"/>
    <mergeCell ref="A118:B118"/>
    <mergeCell ref="C103:C105"/>
    <mergeCell ref="A106:B106"/>
    <mergeCell ref="A107:D107"/>
    <mergeCell ref="C108:C109"/>
    <mergeCell ref="D108:D109"/>
    <mergeCell ref="A109:B109"/>
    <mergeCell ref="C94:C98"/>
    <mergeCell ref="A99:B99"/>
    <mergeCell ref="A100:D100"/>
    <mergeCell ref="C101:C102"/>
    <mergeCell ref="D101:D102"/>
    <mergeCell ref="A102:B102"/>
    <mergeCell ref="C86:C89"/>
    <mergeCell ref="A90:B90"/>
    <mergeCell ref="A91:D91"/>
    <mergeCell ref="C92:C93"/>
    <mergeCell ref="D92:D93"/>
    <mergeCell ref="A93:B93"/>
    <mergeCell ref="C78:C81"/>
    <mergeCell ref="A82:B82"/>
    <mergeCell ref="A83:D83"/>
    <mergeCell ref="C84:C85"/>
    <mergeCell ref="D84:D85"/>
    <mergeCell ref="A85:B85"/>
    <mergeCell ref="C68:C73"/>
    <mergeCell ref="A74:B74"/>
    <mergeCell ref="A75:D75"/>
    <mergeCell ref="C76:C77"/>
    <mergeCell ref="D76:D77"/>
    <mergeCell ref="A77:B77"/>
    <mergeCell ref="C61:C63"/>
    <mergeCell ref="A64:B64"/>
    <mergeCell ref="A65:D65"/>
    <mergeCell ref="C66:C67"/>
    <mergeCell ref="D66:D67"/>
    <mergeCell ref="A67:B67"/>
    <mergeCell ref="C55:C56"/>
    <mergeCell ref="A57:B57"/>
    <mergeCell ref="A58:D58"/>
    <mergeCell ref="C59:C60"/>
    <mergeCell ref="D59:D60"/>
    <mergeCell ref="A60:B60"/>
    <mergeCell ref="C46:C50"/>
    <mergeCell ref="A51:B51"/>
    <mergeCell ref="A52:D52"/>
    <mergeCell ref="C53:C54"/>
    <mergeCell ref="D53:D54"/>
    <mergeCell ref="A54:B54"/>
    <mergeCell ref="C38:C39"/>
    <mergeCell ref="A40:B40"/>
    <mergeCell ref="A41:D41"/>
    <mergeCell ref="A42:D42"/>
    <mergeCell ref="A43:D43"/>
    <mergeCell ref="C44:C45"/>
    <mergeCell ref="D44:D45"/>
    <mergeCell ref="A45:B45"/>
    <mergeCell ref="C32:C33"/>
    <mergeCell ref="A34:B34"/>
    <mergeCell ref="A35:D35"/>
    <mergeCell ref="C36:C37"/>
    <mergeCell ref="D36:D37"/>
    <mergeCell ref="A37:B37"/>
    <mergeCell ref="C25:C27"/>
    <mergeCell ref="A28:B28"/>
    <mergeCell ref="A29:D29"/>
    <mergeCell ref="C30:C31"/>
    <mergeCell ref="D30:D31"/>
    <mergeCell ref="A31:B31"/>
    <mergeCell ref="C19:C20"/>
    <mergeCell ref="A21:B21"/>
    <mergeCell ref="A22:D22"/>
    <mergeCell ref="C23:C24"/>
    <mergeCell ref="D23:D24"/>
    <mergeCell ref="A24:B24"/>
    <mergeCell ref="C17:C18"/>
    <mergeCell ref="D17:D18"/>
    <mergeCell ref="A18:B18"/>
    <mergeCell ref="C7:D7"/>
    <mergeCell ref="A8:D8"/>
    <mergeCell ref="A9:D9"/>
    <mergeCell ref="A10:D10"/>
    <mergeCell ref="C11:C12"/>
    <mergeCell ref="D11:D12"/>
    <mergeCell ref="A12:B12"/>
    <mergeCell ref="A1:D1"/>
    <mergeCell ref="A2:D2"/>
    <mergeCell ref="A3:D3"/>
    <mergeCell ref="A4:D4"/>
    <mergeCell ref="A5:D5"/>
    <mergeCell ref="C6:D6"/>
    <mergeCell ref="C13:C14"/>
    <mergeCell ref="A15:B15"/>
    <mergeCell ref="A16:D16"/>
  </mergeCells>
  <dataValidations count="18">
    <dataValidation type="list" allowBlank="1" showInputMessage="1" showErrorMessage="1" prompt="dozwolone symbole: A,B,C,D,E; proszę wpisać lub wybrać z listy" sqref="C110:C115" xr:uid="{6514BB8C-31AA-4D2E-81D5-E57B117BC5BD}">
      <formula1>$A$110:$A$114</formula1>
    </dataValidation>
    <dataValidation type="list" allowBlank="1" showInputMessage="1" showErrorMessage="1" prompt="dozwolone symbole: A,B,C,D,E; proszę wpisać lub wybrać z listy" sqref="C94:C99" xr:uid="{77420E4D-15E4-430B-A090-5E7D797A3421}">
      <formula1>$A$94:$A$98</formula1>
    </dataValidation>
    <dataValidation type="list" allowBlank="1" showInputMessage="1" showErrorMessage="1" prompt="dozwolone symbole: A,B,C,D; proszę wpisać lub wybrać z listy" sqref="C78:C82" xr:uid="{CE54FE25-0558-465F-8341-D871E5DFAA43}">
      <formula1>$A$78:$A$81</formula1>
    </dataValidation>
    <dataValidation type="list" allowBlank="1" showInputMessage="1" showErrorMessage="1" prompt="dozwolone symbole: A,B lub C; proszę wpisać lub wybrać z listy" sqref="C61:C64" xr:uid="{3CDFF1E4-789B-4524-92EC-1586BD8D0289}">
      <formula1>$A$61:$A$63</formula1>
    </dataValidation>
    <dataValidation type="list" allowBlank="1" showInputMessage="1" showErrorMessage="1" prompt="dozwolone symbole: A lub B; proszę wpisać lub wybrać z listy" sqref="C32:C34" xr:uid="{60E72E23-18A5-4891-9006-48CFC6FBDD94}">
      <formula1>$A$32:$A$33</formula1>
    </dataValidation>
    <dataValidation type="list" allowBlank="1" showInputMessage="1" showErrorMessage="1" prompt="dozwolone symbole: A lub B; proszę wpisać lub wybrać z listy" sqref="C13:C15" xr:uid="{60F15FEF-8019-4D95-99D6-B912BD9EDEBE}">
      <formula1>$A$13:$A$14</formula1>
    </dataValidation>
    <dataValidation type="list" allowBlank="1" showInputMessage="1" showErrorMessage="1" prompt="dozwolone symbole: A,B lub C; proszę wpisać lub wybrać z listy" sqref="C25:C28" xr:uid="{F25F3556-9109-46D3-A2F8-D94D71B4E2D5}">
      <formula1>$A$25:$A$27</formula1>
    </dataValidation>
    <dataValidation type="list" allowBlank="1" showInputMessage="1" showErrorMessage="1" promptTitle="TAK" sqref="C133:D133" xr:uid="{439F44F7-87F1-456E-91CA-D58D718DD7B9}">
      <formula1>$B$13:$B$14</formula1>
    </dataValidation>
    <dataValidation allowBlank="1" showInputMessage="1" showErrorMessage="1" prompt="(proszę wybrać tryb zatwierdzenia z listy poniżej )" sqref="A138:D138 A135:D135 A126:D126" xr:uid="{9F350A9C-0A43-4320-8447-853C947105C4}"/>
    <dataValidation type="list" allowBlank="1" showInputMessage="1" showErrorMessage="1" prompt="dozwolone symbole: A,B,C,D,E; proszę wpisać lub wybrać z listy" sqref="C119:C124" xr:uid="{5C2A4497-3374-4E01-86FD-163AF080D5C4}">
      <formula1>$A$119:$A$123</formula1>
    </dataValidation>
    <dataValidation type="list" allowBlank="1" showInputMessage="1" showErrorMessage="1" prompt="dozwolone symbole: A,B,C,D,E,F; proszę wpisać lub wybrać z listy" sqref="C68:C74" xr:uid="{AF057EE2-A1B9-4C75-B6A1-CB34353D62C7}">
      <formula1>$A$68:$A$73</formula1>
    </dataValidation>
    <dataValidation type="list" allowBlank="1" showInputMessage="1" showErrorMessage="1" prompt="dozwolone symbole: A,B,C,D; proszę wpisać lub wybrać z listy" sqref="C86:C90" xr:uid="{D1295AF5-196E-4023-8EF7-857F6BCB9721}">
      <formula1>$A$86:$A$89</formula1>
    </dataValidation>
    <dataValidation type="list" allowBlank="1" showInputMessage="1" showErrorMessage="1" prompt="dozwolone symbole: A,B lub C; proszę wpisać lub wybrać z listy" sqref="C103:C106" xr:uid="{2D123AEA-85E5-4C6C-96C6-28067B7B3D38}">
      <formula1>$A$103:$A$105</formula1>
    </dataValidation>
    <dataValidation type="list" allowBlank="1" showInputMessage="1" showErrorMessage="1" prompt="dozwolone symbole: A lub B; proszę wpisać lub wybrać z listy" sqref="C55:C57" xr:uid="{E0B8A845-6E99-4C40-9D4B-EDA6EB72D4E2}">
      <formula1>$A$55:$A$56</formula1>
    </dataValidation>
    <dataValidation type="list" allowBlank="1" showInputMessage="1" showErrorMessage="1" prompt="dozwolone symbole: A,B,C,D,E; proszę wpisać lub wybrać z listy" sqref="C46:C51" xr:uid="{6A6725CE-295D-4514-9580-E703E216A2E4}">
      <formula1>$A$46:$A$50</formula1>
    </dataValidation>
    <dataValidation type="list" allowBlank="1" showInputMessage="1" showErrorMessage="1" prompt="dozwolone symbole: A lub B; proszę wpisać lub wybrać z listy" sqref="C19:C21" xr:uid="{69284017-0A8B-4662-B93A-60FF6F1F3B6B}">
      <formula1>$A$19:$A$20</formula1>
    </dataValidation>
    <dataValidation type="list" allowBlank="1" showInputMessage="1" showErrorMessage="1" prompt="dozwolone symbole: A lub B; proszę wpisać lub wybrać z listy" sqref="C38:C40" xr:uid="{047596CE-2B8E-4540-BE65-19CDA374451F}">
      <formula1>$A$38:$A$39</formula1>
    </dataValidation>
    <dataValidation allowBlank="1" showInputMessage="1" showErrorMessage="1" prompt="Proszę wpisać w polu niżej lub wybrać z listy" sqref="C30 C11 C17 C23 C36 C44:C45 C53:C54 C59:C60 C76:C77 C84:C85 C92 C66 C108 C101 C117" xr:uid="{63FCE0BC-572D-4DF5-98BC-E0F24953AC95}"/>
  </dataValidations>
  <pageMargins left="0.39370078740157483" right="0.35433070866141736" top="0.35433070866141736" bottom="0.15748031496062992"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81A1C-C16A-4477-AB64-433318159024}">
  <dimension ref="A1:D8"/>
  <sheetViews>
    <sheetView zoomScaleNormal="100" workbookViewId="0">
      <selection activeCell="E3" sqref="E3"/>
    </sheetView>
  </sheetViews>
  <sheetFormatPr defaultRowHeight="14.5" x14ac:dyDescent="0.35"/>
  <cols>
    <col min="1" max="1" width="5.54296875" customWidth="1"/>
    <col min="2" max="2" width="91.1796875" customWidth="1"/>
    <col min="3" max="3" width="19.54296875" customWidth="1"/>
    <col min="4" max="4" width="13.81640625" customWidth="1"/>
  </cols>
  <sheetData>
    <row r="1" spans="1:4" ht="18.5" x14ac:dyDescent="0.45">
      <c r="A1" s="156" t="s">
        <v>109</v>
      </c>
      <c r="B1" s="156"/>
      <c r="C1" s="156"/>
      <c r="D1" s="156"/>
    </row>
    <row r="2" spans="1:4" ht="34.5" customHeight="1" x14ac:dyDescent="0.35">
      <c r="A2" s="27" t="s">
        <v>111</v>
      </c>
      <c r="B2" s="157" t="s">
        <v>112</v>
      </c>
      <c r="C2" s="158"/>
      <c r="D2" s="159"/>
    </row>
    <row r="3" spans="1:4" ht="34.5" customHeight="1" x14ac:dyDescent="0.35">
      <c r="A3" s="29" t="s">
        <v>113</v>
      </c>
      <c r="B3" s="163"/>
      <c r="C3" s="164"/>
      <c r="D3" s="165"/>
    </row>
    <row r="4" spans="1:4" ht="34.5" customHeight="1" x14ac:dyDescent="0.35">
      <c r="A4" s="29" t="s">
        <v>114</v>
      </c>
      <c r="B4" s="163"/>
      <c r="C4" s="164"/>
      <c r="D4" s="165"/>
    </row>
    <row r="5" spans="1:4" ht="44.25" customHeight="1" x14ac:dyDescent="0.35">
      <c r="A5" s="28" t="s">
        <v>115</v>
      </c>
      <c r="B5" s="160"/>
      <c r="C5" s="161"/>
      <c r="D5" s="162"/>
    </row>
    <row r="7" spans="1:4" ht="18.5" x14ac:dyDescent="0.35">
      <c r="A7" s="148" t="s">
        <v>110</v>
      </c>
      <c r="B7" s="148"/>
      <c r="C7" s="148"/>
      <c r="D7" s="148"/>
    </row>
    <row r="8" spans="1:4" ht="57.75" customHeight="1" x14ac:dyDescent="0.35">
      <c r="A8" s="149"/>
      <c r="B8" s="149"/>
      <c r="C8" s="149"/>
      <c r="D8" s="149"/>
    </row>
  </sheetData>
  <mergeCells count="7">
    <mergeCell ref="A1:D1"/>
    <mergeCell ref="A7:D7"/>
    <mergeCell ref="A8:D8"/>
    <mergeCell ref="B2:D2"/>
    <mergeCell ref="B5:D5"/>
    <mergeCell ref="B3:D3"/>
    <mergeCell ref="B4:D4"/>
  </mergeCells>
  <dataValidations count="1">
    <dataValidation allowBlank="1" showInputMessage="1" showErrorMessage="1" prompt="(proszę wybrać tryb zatwierdzenia z listy poniżej )" sqref="A7:D7" xr:uid="{B208E259-9D9D-4A9E-BEBD-5CDAADFC5747}"/>
  </dataValidation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066D2-1C7F-4D98-A7A2-AE1CAC24B0EA}">
  <dimension ref="A1:D7"/>
  <sheetViews>
    <sheetView view="pageLayout" zoomScaleNormal="100" workbookViewId="0">
      <selection activeCell="C10" sqref="C10"/>
    </sheetView>
  </sheetViews>
  <sheetFormatPr defaultRowHeight="14.5" x14ac:dyDescent="0.35"/>
  <cols>
    <col min="2" max="2" width="42.54296875" customWidth="1"/>
    <col min="3" max="3" width="23.1796875" customWidth="1"/>
    <col min="4" max="4" width="59.81640625" customWidth="1"/>
  </cols>
  <sheetData>
    <row r="1" spans="1:4" ht="18.5" x14ac:dyDescent="0.45">
      <c r="A1" s="174" t="s">
        <v>185</v>
      </c>
      <c r="B1" s="174"/>
      <c r="C1" s="174"/>
      <c r="D1" s="174"/>
    </row>
    <row r="2" spans="1:4" ht="77.25" customHeight="1" x14ac:dyDescent="0.35">
      <c r="A2" s="175" t="s">
        <v>186</v>
      </c>
      <c r="B2" s="176"/>
      <c r="C2" s="176"/>
      <c r="D2" s="177"/>
    </row>
    <row r="3" spans="1:4" ht="27" customHeight="1" x14ac:dyDescent="0.35">
      <c r="A3" s="178" t="s">
        <v>187</v>
      </c>
      <c r="B3" s="178"/>
      <c r="C3" s="179" t="s">
        <v>188</v>
      </c>
      <c r="D3" s="179"/>
    </row>
    <row r="4" spans="1:4" ht="34.5" customHeight="1" x14ac:dyDescent="0.35">
      <c r="A4" s="180" t="s">
        <v>189</v>
      </c>
      <c r="B4" s="180"/>
      <c r="C4" s="181" t="s">
        <v>190</v>
      </c>
      <c r="D4" s="181"/>
    </row>
    <row r="5" spans="1:4" ht="28.5" customHeight="1" x14ac:dyDescent="0.35">
      <c r="A5" s="166" t="s">
        <v>191</v>
      </c>
      <c r="B5" s="166"/>
      <c r="C5" s="167" t="s">
        <v>192</v>
      </c>
      <c r="D5" s="167"/>
    </row>
    <row r="6" spans="1:4" ht="186.75" customHeight="1" x14ac:dyDescent="0.35">
      <c r="A6" s="168" t="s">
        <v>193</v>
      </c>
      <c r="B6" s="169"/>
      <c r="C6" s="169"/>
      <c r="D6" s="170"/>
    </row>
    <row r="7" spans="1:4" ht="18.5" x14ac:dyDescent="0.45">
      <c r="A7" s="171" t="s">
        <v>194</v>
      </c>
      <c r="B7" s="172"/>
      <c r="C7" s="172"/>
      <c r="D7" s="173"/>
    </row>
  </sheetData>
  <sheetProtection password="A5A7" sheet="1" objects="1" scenarios="1"/>
  <mergeCells count="10">
    <mergeCell ref="A5:B5"/>
    <mergeCell ref="C5:D5"/>
    <mergeCell ref="A6:D6"/>
    <mergeCell ref="A7:D7"/>
    <mergeCell ref="A1:D1"/>
    <mergeCell ref="A2:D2"/>
    <mergeCell ref="A3:B3"/>
    <mergeCell ref="C3:D3"/>
    <mergeCell ref="A4:B4"/>
    <mergeCell ref="C4:D4"/>
  </mergeCells>
  <hyperlinks>
    <hyperlink ref="A7:D7" location="'klucz oceny testu'!A1" display="klucz oceny testu(proszę kliknąć)" xr:uid="{DC79BD08-B9AD-4CAB-9B57-175F43C05D6E}"/>
  </hyperlink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2FCAD-17A3-42FC-9DF3-B8C040ECE810}">
  <dimension ref="A1:G9"/>
  <sheetViews>
    <sheetView view="pageLayout" zoomScaleNormal="100" workbookViewId="0">
      <selection activeCell="B13" sqref="B13:D13"/>
    </sheetView>
  </sheetViews>
  <sheetFormatPr defaultRowHeight="14.5" x14ac:dyDescent="0.35"/>
  <cols>
    <col min="1" max="1" width="30.26953125" customWidth="1"/>
    <col min="2" max="2" width="3" style="62" customWidth="1"/>
    <col min="3" max="3" width="30.26953125" customWidth="1"/>
    <col min="4" max="4" width="3" style="62" customWidth="1"/>
    <col min="5" max="5" width="30.26953125" customWidth="1"/>
    <col min="6" max="6" width="3" style="62" customWidth="1"/>
    <col min="7" max="7" width="42.453125" customWidth="1"/>
  </cols>
  <sheetData>
    <row r="1" spans="1:7" ht="19" thickBot="1" x14ac:dyDescent="0.4">
      <c r="A1" s="41" t="s">
        <v>195</v>
      </c>
      <c r="B1" s="42"/>
      <c r="C1" s="41" t="s">
        <v>196</v>
      </c>
      <c r="D1" s="42"/>
      <c r="E1" s="41" t="s">
        <v>197</v>
      </c>
      <c r="F1" s="42"/>
      <c r="G1" s="41" t="s">
        <v>198</v>
      </c>
    </row>
    <row r="2" spans="1:7" ht="26" x14ac:dyDescent="0.35">
      <c r="A2" s="43" t="s">
        <v>199</v>
      </c>
      <c r="B2" s="44"/>
      <c r="C2" s="45" t="s">
        <v>200</v>
      </c>
      <c r="D2" s="44"/>
      <c r="E2" s="43" t="s">
        <v>201</v>
      </c>
      <c r="F2" s="44"/>
      <c r="G2" s="46" t="s">
        <v>202</v>
      </c>
    </row>
    <row r="3" spans="1:7" ht="52.5" thickBot="1" x14ac:dyDescent="0.4">
      <c r="A3" s="47" t="s">
        <v>203</v>
      </c>
      <c r="B3" s="44"/>
      <c r="C3" s="48" t="s">
        <v>199</v>
      </c>
      <c r="D3" s="44"/>
      <c r="E3" s="48" t="s">
        <v>201</v>
      </c>
      <c r="F3" s="44"/>
      <c r="G3" s="49" t="s">
        <v>204</v>
      </c>
    </row>
    <row r="4" spans="1:7" ht="65.5" thickBot="1" x14ac:dyDescent="0.4">
      <c r="A4" s="47" t="s">
        <v>203</v>
      </c>
      <c r="B4" s="44"/>
      <c r="C4" s="47" t="s">
        <v>203</v>
      </c>
      <c r="D4" s="44"/>
      <c r="E4" s="50" t="s">
        <v>205</v>
      </c>
      <c r="F4" s="44"/>
      <c r="G4" s="51" t="s">
        <v>206</v>
      </c>
    </row>
    <row r="5" spans="1:7" ht="65.5" thickBot="1" x14ac:dyDescent="0.4">
      <c r="A5" s="47" t="s">
        <v>203</v>
      </c>
      <c r="B5" s="44"/>
      <c r="C5" s="52" t="s">
        <v>207</v>
      </c>
      <c r="D5" s="44"/>
      <c r="E5" s="53" t="s">
        <v>205</v>
      </c>
      <c r="F5" s="44"/>
      <c r="G5" s="51" t="s">
        <v>206</v>
      </c>
    </row>
    <row r="6" spans="1:7" ht="52.5" thickBot="1" x14ac:dyDescent="0.4">
      <c r="A6" s="47" t="s">
        <v>203</v>
      </c>
      <c r="B6" s="44"/>
      <c r="C6" s="54" t="s">
        <v>208</v>
      </c>
      <c r="D6" s="44"/>
      <c r="E6" s="55" t="s">
        <v>209</v>
      </c>
      <c r="F6" s="44"/>
      <c r="G6" s="56" t="s">
        <v>210</v>
      </c>
    </row>
    <row r="7" spans="1:7" ht="39.5" thickBot="1" x14ac:dyDescent="0.4">
      <c r="A7" s="54" t="s">
        <v>211</v>
      </c>
      <c r="B7" s="57"/>
      <c r="C7" s="48" t="s">
        <v>199</v>
      </c>
      <c r="D7" s="57"/>
      <c r="E7" s="58" t="s">
        <v>201</v>
      </c>
      <c r="F7" s="57"/>
      <c r="G7" s="59" t="s">
        <v>212</v>
      </c>
    </row>
    <row r="8" spans="1:7" ht="39.5" thickBot="1" x14ac:dyDescent="0.4">
      <c r="A8" s="54" t="s">
        <v>211</v>
      </c>
      <c r="B8" s="57"/>
      <c r="C8" s="47" t="s">
        <v>203</v>
      </c>
      <c r="D8" s="57"/>
      <c r="E8" s="55" t="s">
        <v>209</v>
      </c>
      <c r="F8" s="57"/>
      <c r="G8" s="60" t="s">
        <v>213</v>
      </c>
    </row>
    <row r="9" spans="1:7" ht="39.5" thickBot="1" x14ac:dyDescent="0.4">
      <c r="A9" s="54" t="s">
        <v>211</v>
      </c>
      <c r="B9" s="57"/>
      <c r="C9" s="61" t="s">
        <v>211</v>
      </c>
      <c r="D9" s="57"/>
      <c r="E9" s="55" t="s">
        <v>209</v>
      </c>
      <c r="F9" s="57"/>
      <c r="G9" s="60" t="s">
        <v>214</v>
      </c>
    </row>
  </sheetData>
  <sheetProtection password="A5A7" sheet="1" objects="1" scenarios="1"/>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test pomocy publicznej</vt:lpstr>
      <vt:lpstr>adnotacje beneficjenta</vt:lpstr>
      <vt:lpstr>zasady oceny testu</vt:lpstr>
      <vt:lpstr>klucz oceny testu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Czartoryjska</dc:creator>
  <cp:lastModifiedBy>Marta Szpaderska</cp:lastModifiedBy>
  <cp:lastPrinted>2023-05-17T07:24:53Z</cp:lastPrinted>
  <dcterms:created xsi:type="dcterms:W3CDTF">2019-08-21T06:16:33Z</dcterms:created>
  <dcterms:modified xsi:type="dcterms:W3CDTF">2026-04-03T10:47:42Z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2026-02-12T09:18:18Z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649682d0-98e3-4250-9c05-cbd77dcf0411</vt:lpwstr>
  </property>
  <property fmtid="{D5CDD505-2E9C-101B-9397-08002B2CF9AE}" pid="7" name="MSIP_Label_defa4170-0d19-0005-0004-bc88714345d2_ActionId">
    <vt:lpwstr>77d3be95-7195-4ccc-ba6b-423ae3b08bd9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